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8_{51BFC7C6-A3C4-47A9-B236-FE7B16D3CEE2}"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c r="B21" i="4"/>
  <c r="A11" i="6" s="1"/>
  <c r="B20" i="4"/>
  <c r="A10" i="6" s="1"/>
  <c r="B19" i="4"/>
  <c r="A9" i="6" s="1"/>
  <c r="A8" i="6"/>
  <c r="B12" i="4"/>
  <c r="A7" i="6"/>
  <c r="B10" i="4"/>
  <c r="A6" i="6" s="1"/>
  <c r="B9" i="4"/>
  <c r="A5" i="6" s="1"/>
  <c r="A139" i="4"/>
  <c r="B138" i="4"/>
  <c r="I114" i="4"/>
  <c r="H114" i="4"/>
  <c r="G29" i="4"/>
  <c r="G77" i="4" s="1"/>
  <c r="D29" i="4"/>
  <c r="D101" i="4" s="1"/>
  <c r="B113" i="4"/>
  <c r="H101" i="4"/>
  <c r="G101" i="4"/>
  <c r="G89"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E13" i="5"/>
  <c r="V14" i="5"/>
  <c r="E14" i="5"/>
  <c r="V15" i="5"/>
  <c r="E15" i="5"/>
  <c r="V16" i="5"/>
  <c r="E16" i="5"/>
  <c r="V17" i="5"/>
  <c r="E17" i="5"/>
  <c r="V18" i="5"/>
  <c r="E18" i="5"/>
  <c r="X18" i="5" s="1"/>
  <c r="V19" i="5"/>
  <c r="E19" i="5"/>
  <c r="V20" i="5"/>
  <c r="E20" i="5"/>
  <c r="V21" i="5"/>
  <c r="E21" i="5"/>
  <c r="V22" i="5"/>
  <c r="E22" i="5"/>
  <c r="V23" i="5"/>
  <c r="E23" i="5"/>
  <c r="V24" i="5"/>
  <c r="E24" i="5"/>
  <c r="V25" i="5"/>
  <c r="E25" i="5"/>
  <c r="V26" i="5"/>
  <c r="E26" i="5"/>
  <c r="V27" i="5"/>
  <c r="E27" i="5"/>
  <c r="V28" i="5"/>
  <c r="E28" i="5"/>
  <c r="V29" i="5"/>
  <c r="E29" i="5"/>
  <c r="V30" i="5"/>
  <c r="E30" i="5"/>
  <c r="X30" i="5" s="1"/>
  <c r="V31" i="5"/>
  <c r="E31" i="5"/>
  <c r="V32" i="5"/>
  <c r="E32" i="5"/>
  <c r="V33" i="5"/>
  <c r="E33" i="5"/>
  <c r="V34" i="5"/>
  <c r="E34" i="5"/>
  <c r="V35" i="5"/>
  <c r="E35" i="5"/>
  <c r="V36" i="5"/>
  <c r="E36" i="5"/>
  <c r="V37" i="5"/>
  <c r="E37" i="5"/>
  <c r="V38" i="5"/>
  <c r="E38" i="5"/>
  <c r="V39" i="5"/>
  <c r="E39" i="5"/>
  <c r="V40" i="5"/>
  <c r="E40" i="5"/>
  <c r="V41" i="5"/>
  <c r="E41" i="5"/>
  <c r="V42" i="5"/>
  <c r="E42" i="5"/>
  <c r="X42" i="5" s="1"/>
  <c r="V43" i="5"/>
  <c r="E43" i="5"/>
  <c r="V44" i="5"/>
  <c r="E44" i="5"/>
  <c r="V45" i="5"/>
  <c r="E45" i="5"/>
  <c r="V46" i="5"/>
  <c r="E46" i="5"/>
  <c r="V47" i="5"/>
  <c r="E47" i="5"/>
  <c r="V48" i="5"/>
  <c r="E48" i="5"/>
  <c r="V49" i="5"/>
  <c r="E49" i="5"/>
  <c r="V50" i="5"/>
  <c r="E50" i="5"/>
  <c r="V51" i="5"/>
  <c r="E51" i="5"/>
  <c r="V52" i="5"/>
  <c r="E52" i="5"/>
  <c r="V53" i="5"/>
  <c r="E53" i="5"/>
  <c r="V54" i="5"/>
  <c r="E54" i="5"/>
  <c r="X54" i="5" s="1"/>
  <c r="V55" i="5"/>
  <c r="E55" i="5"/>
  <c r="V56" i="5"/>
  <c r="E56" i="5"/>
  <c r="V57" i="5"/>
  <c r="E57" i="5"/>
  <c r="V58" i="5"/>
  <c r="E58" i="5"/>
  <c r="V59" i="5"/>
  <c r="E59" i="5"/>
  <c r="V60" i="5"/>
  <c r="E60" i="5"/>
  <c r="X60" i="5" s="1"/>
  <c r="V61" i="5"/>
  <c r="E61" i="5"/>
  <c r="V62" i="5"/>
  <c r="E62" i="5"/>
  <c r="V63" i="5"/>
  <c r="E63" i="5"/>
  <c r="V64" i="5"/>
  <c r="E64" i="5"/>
  <c r="V65" i="5"/>
  <c r="E65" i="5"/>
  <c r="V66" i="5"/>
  <c r="E66" i="5"/>
  <c r="X66" i="5" s="1"/>
  <c r="V67" i="5"/>
  <c r="E67" i="5"/>
  <c r="V68" i="5"/>
  <c r="E68" i="5"/>
  <c r="V69" i="5"/>
  <c r="E69" i="5"/>
  <c r="V70" i="5"/>
  <c r="E70" i="5"/>
  <c r="V71" i="5"/>
  <c r="E71" i="5"/>
  <c r="V72" i="5"/>
  <c r="E72" i="5"/>
  <c r="V73" i="5"/>
  <c r="E73" i="5"/>
  <c r="V74" i="5"/>
  <c r="E74" i="5"/>
  <c r="V75" i="5"/>
  <c r="E75" i="5"/>
  <c r="V76" i="5"/>
  <c r="E76" i="5"/>
  <c r="V77" i="5"/>
  <c r="E77" i="5"/>
  <c r="V78" i="5"/>
  <c r="E78" i="5"/>
  <c r="X78" i="5" s="1"/>
  <c r="V79" i="5"/>
  <c r="E79" i="5"/>
  <c r="V80" i="5"/>
  <c r="E80" i="5"/>
  <c r="V81" i="5"/>
  <c r="E81" i="5"/>
  <c r="V82" i="5"/>
  <c r="E82" i="5"/>
  <c r="V83" i="5"/>
  <c r="E83" i="5"/>
  <c r="V84" i="5"/>
  <c r="E84" i="5"/>
  <c r="V85" i="5"/>
  <c r="E85" i="5"/>
  <c r="V86" i="5"/>
  <c r="E86" i="5"/>
  <c r="V87" i="5"/>
  <c r="E87" i="5"/>
  <c r="V88" i="5"/>
  <c r="E88" i="5"/>
  <c r="V89" i="5"/>
  <c r="E89" i="5"/>
  <c r="V90" i="5"/>
  <c r="E90" i="5"/>
  <c r="X90" i="5" s="1"/>
  <c r="V91" i="5"/>
  <c r="E91" i="5"/>
  <c r="V92" i="5"/>
  <c r="E92" i="5"/>
  <c r="V93" i="5"/>
  <c r="E93" i="5"/>
  <c r="V94" i="5"/>
  <c r="E94" i="5"/>
  <c r="V95" i="5"/>
  <c r="E95" i="5"/>
  <c r="V96" i="5"/>
  <c r="E96" i="5"/>
  <c r="V97" i="5"/>
  <c r="E97" i="5"/>
  <c r="V98" i="5"/>
  <c r="E98" i="5"/>
  <c r="V99" i="5"/>
  <c r="E99" i="5"/>
  <c r="V100" i="5"/>
  <c r="E100" i="5"/>
  <c r="V101" i="5"/>
  <c r="E101" i="5"/>
  <c r="V102" i="5"/>
  <c r="E102" i="5"/>
  <c r="X102" i="5" s="1"/>
  <c r="V103" i="5"/>
  <c r="E103" i="5"/>
  <c r="V104" i="5"/>
  <c r="E104" i="5"/>
  <c r="V105" i="5"/>
  <c r="E105" i="5"/>
  <c r="V106" i="5"/>
  <c r="E106" i="5"/>
  <c r="V107" i="5"/>
  <c r="E107" i="5"/>
  <c r="V108" i="5"/>
  <c r="E108" i="5"/>
  <c r="X108" i="5" s="1"/>
  <c r="V109" i="5"/>
  <c r="E109" i="5"/>
  <c r="V110" i="5"/>
  <c r="E110" i="5"/>
  <c r="V111" i="5"/>
  <c r="E111" i="5"/>
  <c r="V112" i="5"/>
  <c r="E112" i="5"/>
  <c r="V113" i="5"/>
  <c r="E113" i="5"/>
  <c r="V114" i="5"/>
  <c r="E114" i="5"/>
  <c r="X114" i="5" s="1"/>
  <c r="V115" i="5"/>
  <c r="E115" i="5"/>
  <c r="V116" i="5"/>
  <c r="E116" i="5"/>
  <c r="V117" i="5"/>
  <c r="E117" i="5"/>
  <c r="V118" i="5"/>
  <c r="E118" i="5"/>
  <c r="V119" i="5"/>
  <c r="E119" i="5"/>
  <c r="V120" i="5"/>
  <c r="E120" i="5"/>
  <c r="V121" i="5"/>
  <c r="E121" i="5"/>
  <c r="V122" i="5"/>
  <c r="E122" i="5"/>
  <c r="V123" i="5"/>
  <c r="E123" i="5"/>
  <c r="V124" i="5"/>
  <c r="E124" i="5"/>
  <c r="V125" i="5"/>
  <c r="E125" i="5"/>
  <c r="V126" i="5"/>
  <c r="E126" i="5"/>
  <c r="X126" i="5" s="1"/>
  <c r="V127" i="5"/>
  <c r="E127" i="5"/>
  <c r="V128" i="5"/>
  <c r="E128" i="5"/>
  <c r="V129" i="5"/>
  <c r="E129" i="5"/>
  <c r="V130" i="5"/>
  <c r="E130" i="5"/>
  <c r="V131" i="5"/>
  <c r="E131" i="5"/>
  <c r="V132" i="5"/>
  <c r="E132" i="5"/>
  <c r="V133" i="5"/>
  <c r="E133" i="5"/>
  <c r="V134" i="5"/>
  <c r="E134" i="5"/>
  <c r="V135" i="5"/>
  <c r="E135" i="5"/>
  <c r="V136" i="5"/>
  <c r="E136" i="5"/>
  <c r="V137" i="5"/>
  <c r="E137" i="5"/>
  <c r="V138" i="5"/>
  <c r="E138" i="5"/>
  <c r="X138" i="5" s="1"/>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V162" i="5"/>
  <c r="E162" i="5"/>
  <c r="X162" i="5" s="1"/>
  <c r="V163" i="5"/>
  <c r="E163" i="5"/>
  <c r="V164" i="5"/>
  <c r="E164" i="5"/>
  <c r="V165" i="5"/>
  <c r="E165" i="5"/>
  <c r="V166" i="5"/>
  <c r="E166" i="5"/>
  <c r="V167" i="5"/>
  <c r="E167" i="5"/>
  <c r="V168" i="5"/>
  <c r="E168" i="5"/>
  <c r="V169" i="5"/>
  <c r="E169" i="5"/>
  <c r="V170" i="5"/>
  <c r="E170" i="5"/>
  <c r="V171" i="5"/>
  <c r="E171" i="5"/>
  <c r="V172" i="5"/>
  <c r="E172" i="5"/>
  <c r="V173" i="5"/>
  <c r="E173" i="5"/>
  <c r="V174" i="5"/>
  <c r="E174" i="5"/>
  <c r="X174" i="5" s="1"/>
  <c r="V175" i="5"/>
  <c r="E175" i="5"/>
  <c r="V176" i="5"/>
  <c r="E176" i="5"/>
  <c r="V177" i="5"/>
  <c r="E177" i="5"/>
  <c r="V178" i="5"/>
  <c r="E178" i="5"/>
  <c r="V179" i="5"/>
  <c r="E179" i="5"/>
  <c r="V180" i="5"/>
  <c r="E180" i="5"/>
  <c r="X180" i="5" s="1"/>
  <c r="V181" i="5"/>
  <c r="E181" i="5"/>
  <c r="V182" i="5"/>
  <c r="E182" i="5"/>
  <c r="V183" i="5"/>
  <c r="E183" i="5"/>
  <c r="V184" i="5"/>
  <c r="E184" i="5"/>
  <c r="V185" i="5"/>
  <c r="E185" i="5"/>
  <c r="V186" i="5"/>
  <c r="E186" i="5"/>
  <c r="X186" i="5" s="1"/>
  <c r="V187" i="5"/>
  <c r="E187" i="5"/>
  <c r="V188" i="5"/>
  <c r="E188" i="5"/>
  <c r="V189" i="5"/>
  <c r="E189" i="5"/>
  <c r="V190" i="5"/>
  <c r="E190" i="5"/>
  <c r="V191" i="5"/>
  <c r="E191" i="5"/>
  <c r="V192" i="5"/>
  <c r="E192" i="5"/>
  <c r="V193" i="5"/>
  <c r="E193" i="5"/>
  <c r="V194" i="5"/>
  <c r="E194" i="5"/>
  <c r="V195" i="5"/>
  <c r="E195" i="5"/>
  <c r="V196" i="5"/>
  <c r="E196" i="5"/>
  <c r="V197" i="5"/>
  <c r="E197" i="5"/>
  <c r="V198" i="5"/>
  <c r="E198" i="5"/>
  <c r="X198" i="5" s="1"/>
  <c r="V199" i="5"/>
  <c r="E199" i="5"/>
  <c r="V200" i="5"/>
  <c r="E200" i="5"/>
  <c r="V201" i="5"/>
  <c r="E201" i="5"/>
  <c r="V202" i="5"/>
  <c r="E202" i="5"/>
  <c r="V203" i="5"/>
  <c r="E203" i="5"/>
  <c r="V204" i="5"/>
  <c r="E204" i="5"/>
  <c r="X204" i="5" s="1"/>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X228" i="5" s="1"/>
  <c r="V229" i="5"/>
  <c r="E229" i="5"/>
  <c r="V230" i="5"/>
  <c r="E230" i="5"/>
  <c r="V231" i="5"/>
  <c r="E231" i="5"/>
  <c r="V232" i="5"/>
  <c r="E232" i="5"/>
  <c r="V233" i="5"/>
  <c r="E233" i="5"/>
  <c r="V234" i="5"/>
  <c r="E234" i="5"/>
  <c r="X234" i="5" s="1"/>
  <c r="V235" i="5"/>
  <c r="E235" i="5"/>
  <c r="V236" i="5"/>
  <c r="E236" i="5"/>
  <c r="V237" i="5"/>
  <c r="E237" i="5"/>
  <c r="V238" i="5"/>
  <c r="E238" i="5"/>
  <c r="V239" i="5"/>
  <c r="E239" i="5"/>
  <c r="V240" i="5"/>
  <c r="E240" i="5"/>
  <c r="V241" i="5"/>
  <c r="E241" i="5"/>
  <c r="V242" i="5"/>
  <c r="E242" i="5"/>
  <c r="V243" i="5"/>
  <c r="E243" i="5"/>
  <c r="V244" i="5"/>
  <c r="E244" i="5"/>
  <c r="V245" i="5"/>
  <c r="E245" i="5"/>
  <c r="V246" i="5"/>
  <c r="E246" i="5"/>
  <c r="X246" i="5" s="1"/>
  <c r="V247" i="5"/>
  <c r="E247" i="5"/>
  <c r="V248" i="5"/>
  <c r="E248" i="5"/>
  <c r="V249" i="5"/>
  <c r="E249" i="5"/>
  <c r="V250" i="5"/>
  <c r="E250" i="5"/>
  <c r="V251" i="5"/>
  <c r="E251" i="5"/>
  <c r="V252" i="5"/>
  <c r="E252" i="5"/>
  <c r="X252" i="5" s="1"/>
  <c r="V253" i="5"/>
  <c r="E253" i="5"/>
  <c r="V254" i="5"/>
  <c r="E254" i="5"/>
  <c r="V255" i="5"/>
  <c r="E255" i="5"/>
  <c r="V256" i="5"/>
  <c r="E256" i="5"/>
  <c r="V257" i="5"/>
  <c r="E257" i="5"/>
  <c r="V258" i="5"/>
  <c r="E258" i="5"/>
  <c r="X258" i="5" s="1"/>
  <c r="V259" i="5"/>
  <c r="E259" i="5"/>
  <c r="V260" i="5"/>
  <c r="E260" i="5"/>
  <c r="V261" i="5"/>
  <c r="E261" i="5"/>
  <c r="V262" i="5"/>
  <c r="E262" i="5"/>
  <c r="V263" i="5"/>
  <c r="E263" i="5"/>
  <c r="V264" i="5"/>
  <c r="E264" i="5"/>
  <c r="V265" i="5"/>
  <c r="E265" i="5"/>
  <c r="V266" i="5"/>
  <c r="E266" i="5"/>
  <c r="V267" i="5"/>
  <c r="E267" i="5"/>
  <c r="V268" i="5"/>
  <c r="E268" i="5"/>
  <c r="V269" i="5"/>
  <c r="E269" i="5"/>
  <c r="V270" i="5"/>
  <c r="E270" i="5"/>
  <c r="X270" i="5" s="1"/>
  <c r="V271" i="5"/>
  <c r="E271" i="5"/>
  <c r="V272" i="5"/>
  <c r="E272" i="5"/>
  <c r="V273" i="5"/>
  <c r="E273" i="5"/>
  <c r="V274" i="5"/>
  <c r="E274" i="5"/>
  <c r="V275" i="5"/>
  <c r="E275" i="5"/>
  <c r="V276" i="5"/>
  <c r="E276" i="5"/>
  <c r="V277" i="5"/>
  <c r="E277" i="5"/>
  <c r="V278" i="5"/>
  <c r="E278" i="5"/>
  <c r="V279" i="5"/>
  <c r="E279" i="5"/>
  <c r="V280" i="5"/>
  <c r="E280" i="5"/>
  <c r="V281" i="5"/>
  <c r="E281" i="5"/>
  <c r="V282" i="5"/>
  <c r="E282" i="5"/>
  <c r="X282" i="5" s="1"/>
  <c r="V283" i="5"/>
  <c r="E283" i="5"/>
  <c r="V284" i="5"/>
  <c r="E284" i="5"/>
  <c r="V285" i="5"/>
  <c r="E285" i="5"/>
  <c r="V286" i="5"/>
  <c r="E286" i="5"/>
  <c r="V287" i="5"/>
  <c r="E287" i="5"/>
  <c r="V288" i="5"/>
  <c r="E288" i="5"/>
  <c r="V289" i="5"/>
  <c r="E289" i="5"/>
  <c r="V290" i="5"/>
  <c r="E290" i="5"/>
  <c r="V291" i="5"/>
  <c r="E291" i="5"/>
  <c r="V292" i="5"/>
  <c r="E292" i="5"/>
  <c r="V293" i="5"/>
  <c r="E293" i="5"/>
  <c r="V294" i="5"/>
  <c r="E294" i="5"/>
  <c r="X294" i="5" s="1"/>
  <c r="V295" i="5"/>
  <c r="E295" i="5"/>
  <c r="V296" i="5"/>
  <c r="E296" i="5"/>
  <c r="V297" i="5"/>
  <c r="E297" i="5"/>
  <c r="V298" i="5"/>
  <c r="E298" i="5"/>
  <c r="V299" i="5"/>
  <c r="E299" i="5"/>
  <c r="V300" i="5"/>
  <c r="E300" i="5"/>
  <c r="V301" i="5"/>
  <c r="E301" i="5"/>
  <c r="V302" i="5"/>
  <c r="E302" i="5"/>
  <c r="V303" i="5"/>
  <c r="E303" i="5"/>
  <c r="V304" i="5"/>
  <c r="E304" i="5"/>
  <c r="V305" i="5"/>
  <c r="E305" i="5"/>
  <c r="V306" i="5"/>
  <c r="E306" i="5"/>
  <c r="X306" i="5" s="1"/>
  <c r="V307" i="5"/>
  <c r="E307" i="5"/>
  <c r="V308" i="5"/>
  <c r="E308" i="5"/>
  <c r="V309" i="5"/>
  <c r="E309" i="5"/>
  <c r="V310" i="5"/>
  <c r="E310" i="5"/>
  <c r="V311" i="5"/>
  <c r="E311" i="5"/>
  <c r="V312" i="5"/>
  <c r="E312" i="5"/>
  <c r="V313" i="5"/>
  <c r="E313" i="5"/>
  <c r="V314" i="5"/>
  <c r="E314" i="5"/>
  <c r="V315" i="5"/>
  <c r="E315" i="5"/>
  <c r="V316" i="5"/>
  <c r="E316" i="5"/>
  <c r="V317" i="5"/>
  <c r="E317" i="5"/>
  <c r="V318" i="5"/>
  <c r="E318" i="5"/>
  <c r="X318" i="5" s="1"/>
  <c r="V319" i="5"/>
  <c r="E319" i="5"/>
  <c r="V320" i="5"/>
  <c r="E320" i="5"/>
  <c r="V321" i="5"/>
  <c r="E321" i="5"/>
  <c r="V322" i="5"/>
  <c r="E322" i="5"/>
  <c r="V323" i="5"/>
  <c r="E323" i="5"/>
  <c r="V324" i="5"/>
  <c r="E324" i="5"/>
  <c r="X324" i="5" s="1"/>
  <c r="V325" i="5"/>
  <c r="E325" i="5"/>
  <c r="V326" i="5"/>
  <c r="E326" i="5"/>
  <c r="V327" i="5"/>
  <c r="E327" i="5"/>
  <c r="V328" i="5"/>
  <c r="E328" i="5"/>
  <c r="V329" i="5"/>
  <c r="E329" i="5"/>
  <c r="V330" i="5"/>
  <c r="E330" i="5"/>
  <c r="X330" i="5" s="1"/>
  <c r="V331" i="5"/>
  <c r="E331" i="5"/>
  <c r="V332" i="5"/>
  <c r="E332" i="5"/>
  <c r="V333" i="5"/>
  <c r="E333" i="5"/>
  <c r="V334" i="5"/>
  <c r="E334" i="5"/>
  <c r="V335" i="5"/>
  <c r="E335" i="5"/>
  <c r="V336" i="5"/>
  <c r="E336" i="5"/>
  <c r="V337" i="5"/>
  <c r="E337" i="5"/>
  <c r="V338" i="5"/>
  <c r="E338" i="5"/>
  <c r="V339" i="5"/>
  <c r="E339" i="5"/>
  <c r="V340" i="5"/>
  <c r="E340" i="5"/>
  <c r="V341" i="5"/>
  <c r="E341" i="5"/>
  <c r="V342" i="5"/>
  <c r="E342" i="5"/>
  <c r="X342" i="5" s="1"/>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X354" i="5" s="1"/>
  <c r="V355" i="5"/>
  <c r="E355" i="5"/>
  <c r="V356" i="5"/>
  <c r="E356" i="5"/>
  <c r="V357" i="5"/>
  <c r="E357" i="5"/>
  <c r="V358" i="5"/>
  <c r="E358" i="5"/>
  <c r="V359" i="5"/>
  <c r="E359" i="5"/>
  <c r="V360" i="5"/>
  <c r="E360" i="5"/>
  <c r="V361" i="5"/>
  <c r="E361" i="5"/>
  <c r="V362" i="5"/>
  <c r="E362" i="5"/>
  <c r="V363" i="5"/>
  <c r="E363" i="5"/>
  <c r="V364" i="5"/>
  <c r="E364" i="5"/>
  <c r="V365" i="5"/>
  <c r="E365" i="5"/>
  <c r="V366" i="5"/>
  <c r="E366" i="5"/>
  <c r="X366" i="5" s="1"/>
  <c r="V367" i="5"/>
  <c r="E367" i="5"/>
  <c r="V368" i="5"/>
  <c r="E368" i="5"/>
  <c r="V369" i="5"/>
  <c r="E369" i="5"/>
  <c r="V370" i="5"/>
  <c r="E370" i="5"/>
  <c r="V371" i="5"/>
  <c r="E371" i="5"/>
  <c r="V372" i="5"/>
  <c r="E372" i="5"/>
  <c r="X372" i="5" s="1"/>
  <c r="V373" i="5"/>
  <c r="E373" i="5"/>
  <c r="V374" i="5"/>
  <c r="E374" i="5"/>
  <c r="V375" i="5"/>
  <c r="E375" i="5"/>
  <c r="V376" i="5"/>
  <c r="E376" i="5"/>
  <c r="V377" i="5"/>
  <c r="E377" i="5"/>
  <c r="V378" i="5"/>
  <c r="E378" i="5"/>
  <c r="X378" i="5" s="1"/>
  <c r="V379" i="5"/>
  <c r="E379" i="5"/>
  <c r="V380" i="5"/>
  <c r="E380" i="5"/>
  <c r="V381" i="5"/>
  <c r="E381" i="5"/>
  <c r="V382" i="5"/>
  <c r="E382" i="5"/>
  <c r="V383" i="5"/>
  <c r="E383" i="5"/>
  <c r="V384" i="5"/>
  <c r="E384" i="5"/>
  <c r="V385" i="5"/>
  <c r="E385" i="5"/>
  <c r="V386" i="5"/>
  <c r="E386" i="5"/>
  <c r="V387" i="5"/>
  <c r="E387" i="5"/>
  <c r="V388" i="5"/>
  <c r="E388" i="5"/>
  <c r="V389" i="5"/>
  <c r="E389" i="5"/>
  <c r="V390" i="5"/>
  <c r="E390" i="5"/>
  <c r="X390" i="5" s="1"/>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X402" i="5" s="1"/>
  <c r="V403" i="5"/>
  <c r="E403" i="5"/>
  <c r="V404" i="5"/>
  <c r="E404" i="5"/>
  <c r="V405" i="5"/>
  <c r="E405" i="5"/>
  <c r="V406" i="5"/>
  <c r="E406" i="5"/>
  <c r="V407" i="5"/>
  <c r="E407" i="5"/>
  <c r="V408" i="5"/>
  <c r="E408" i="5"/>
  <c r="V409" i="5"/>
  <c r="E409" i="5"/>
  <c r="V410" i="5"/>
  <c r="E410" i="5"/>
  <c r="V411" i="5"/>
  <c r="E411" i="5"/>
  <c r="V412" i="5"/>
  <c r="E412" i="5"/>
  <c r="V413" i="5"/>
  <c r="E413" i="5"/>
  <c r="V414" i="5"/>
  <c r="E414" i="5"/>
  <c r="X414" i="5" s="1"/>
  <c r="V415" i="5"/>
  <c r="E415" i="5"/>
  <c r="V416" i="5"/>
  <c r="E416" i="5"/>
  <c r="V417" i="5"/>
  <c r="E417" i="5"/>
  <c r="V418" i="5"/>
  <c r="E418" i="5"/>
  <c r="V419" i="5"/>
  <c r="E419" i="5"/>
  <c r="V420" i="5"/>
  <c r="E420" i="5"/>
  <c r="V421" i="5"/>
  <c r="E421" i="5"/>
  <c r="V422" i="5"/>
  <c r="E422" i="5"/>
  <c r="V423" i="5"/>
  <c r="E423" i="5"/>
  <c r="V424" i="5"/>
  <c r="E424" i="5"/>
  <c r="V425" i="5"/>
  <c r="E425" i="5"/>
  <c r="V426" i="5"/>
  <c r="E426" i="5"/>
  <c r="X426" i="5" s="1"/>
  <c r="V427" i="5"/>
  <c r="E427" i="5"/>
  <c r="V428" i="5"/>
  <c r="E428" i="5"/>
  <c r="V429" i="5"/>
  <c r="E429" i="5"/>
  <c r="V430" i="5"/>
  <c r="E430" i="5"/>
  <c r="V431" i="5"/>
  <c r="E431" i="5"/>
  <c r="V432" i="5"/>
  <c r="E432" i="5"/>
  <c r="V433" i="5"/>
  <c r="E433" i="5"/>
  <c r="V434" i="5"/>
  <c r="E434" i="5"/>
  <c r="V435" i="5"/>
  <c r="E435" i="5"/>
  <c r="V436" i="5"/>
  <c r="E436" i="5"/>
  <c r="V437" i="5"/>
  <c r="E437" i="5"/>
  <c r="V438" i="5"/>
  <c r="E438" i="5"/>
  <c r="X438" i="5" s="1"/>
  <c r="V439" i="5"/>
  <c r="E439" i="5"/>
  <c r="V440" i="5"/>
  <c r="E440" i="5"/>
  <c r="V441" i="5"/>
  <c r="E441" i="5"/>
  <c r="V442" i="5"/>
  <c r="E442" i="5"/>
  <c r="V443" i="5"/>
  <c r="E443" i="5"/>
  <c r="V444" i="5"/>
  <c r="E444" i="5"/>
  <c r="V445" i="5"/>
  <c r="E445" i="5"/>
  <c r="V446" i="5"/>
  <c r="E446" i="5"/>
  <c r="V447" i="5"/>
  <c r="E447" i="5"/>
  <c r="V448" i="5"/>
  <c r="E448" i="5"/>
  <c r="V449" i="5"/>
  <c r="E449" i="5"/>
  <c r="V450" i="5"/>
  <c r="E450" i="5"/>
  <c r="X450" i="5" s="1"/>
  <c r="V451" i="5"/>
  <c r="E451" i="5"/>
  <c r="V452" i="5"/>
  <c r="E452" i="5"/>
  <c r="V453" i="5"/>
  <c r="E453" i="5"/>
  <c r="V454" i="5"/>
  <c r="E454" i="5"/>
  <c r="V455" i="5"/>
  <c r="E455" i="5"/>
  <c r="V456" i="5"/>
  <c r="E456" i="5"/>
  <c r="V457" i="5"/>
  <c r="E457" i="5"/>
  <c r="V458" i="5"/>
  <c r="E458" i="5"/>
  <c r="V459" i="5"/>
  <c r="E459" i="5"/>
  <c r="V460" i="5"/>
  <c r="E460" i="5"/>
  <c r="V461" i="5"/>
  <c r="E461" i="5"/>
  <c r="V462" i="5"/>
  <c r="E462" i="5"/>
  <c r="X462" i="5" s="1"/>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X474" i="5" s="1"/>
  <c r="V475" i="5"/>
  <c r="E475" i="5"/>
  <c r="V476" i="5"/>
  <c r="E476" i="5"/>
  <c r="V477" i="5"/>
  <c r="E477" i="5"/>
  <c r="V478" i="5"/>
  <c r="E478" i="5"/>
  <c r="V479" i="5"/>
  <c r="E479" i="5"/>
  <c r="V480" i="5"/>
  <c r="E480" i="5"/>
  <c r="V481" i="5"/>
  <c r="E481" i="5"/>
  <c r="V482" i="5"/>
  <c r="E482" i="5"/>
  <c r="V483" i="5"/>
  <c r="E483" i="5"/>
  <c r="V484" i="5"/>
  <c r="E484" i="5"/>
  <c r="V485" i="5"/>
  <c r="E485" i="5"/>
  <c r="V486" i="5"/>
  <c r="E486" i="5"/>
  <c r="X486" i="5" s="1"/>
  <c r="V487" i="5"/>
  <c r="E487" i="5"/>
  <c r="V488" i="5"/>
  <c r="E488" i="5"/>
  <c r="V489" i="5"/>
  <c r="E489" i="5"/>
  <c r="V490" i="5"/>
  <c r="E490" i="5"/>
  <c r="V491" i="5"/>
  <c r="E491" i="5"/>
  <c r="V492" i="5"/>
  <c r="E492" i="5"/>
  <c r="X492" i="5" s="1"/>
  <c r="V493" i="5"/>
  <c r="E493" i="5"/>
  <c r="V494" i="5"/>
  <c r="E494" i="5"/>
  <c r="V495" i="5"/>
  <c r="E495" i="5"/>
  <c r="V496" i="5"/>
  <c r="E496" i="5"/>
  <c r="V497" i="5"/>
  <c r="E497" i="5"/>
  <c r="V498" i="5"/>
  <c r="E498" i="5"/>
  <c r="X498" i="5" s="1"/>
  <c r="V499" i="5"/>
  <c r="E499" i="5"/>
  <c r="V500" i="5"/>
  <c r="E500" i="5"/>
  <c r="V501" i="5"/>
  <c r="E501" i="5"/>
  <c r="V502" i="5"/>
  <c r="E502" i="5"/>
  <c r="V503" i="5"/>
  <c r="E503" i="5"/>
  <c r="V504" i="5"/>
  <c r="E504" i="5"/>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X516" i="5" s="1"/>
  <c r="V517" i="5"/>
  <c r="E517" i="5"/>
  <c r="V518" i="5"/>
  <c r="E518" i="5"/>
  <c r="V519" i="5"/>
  <c r="E519" i="5"/>
  <c r="V520" i="5"/>
  <c r="E520" i="5"/>
  <c r="V521" i="5"/>
  <c r="E521" i="5"/>
  <c r="V522" i="5"/>
  <c r="E522" i="5"/>
  <c r="X522" i="5" s="1"/>
  <c r="V523" i="5"/>
  <c r="E523" i="5"/>
  <c r="V524" i="5"/>
  <c r="E524" i="5"/>
  <c r="V525" i="5"/>
  <c r="E525" i="5"/>
  <c r="V526" i="5"/>
  <c r="E526" i="5"/>
  <c r="V527" i="5"/>
  <c r="E527" i="5"/>
  <c r="V528" i="5"/>
  <c r="E528" i="5"/>
  <c r="V529" i="5"/>
  <c r="E529" i="5"/>
  <c r="V530" i="5"/>
  <c r="E530" i="5"/>
  <c r="V531" i="5"/>
  <c r="E531" i="5"/>
  <c r="V532" i="5"/>
  <c r="E532" i="5"/>
  <c r="V533" i="5"/>
  <c r="E533" i="5"/>
  <c r="V534" i="5"/>
  <c r="E534" i="5"/>
  <c r="X534" i="5" s="1"/>
  <c r="V535" i="5"/>
  <c r="E535" i="5"/>
  <c r="V536" i="5"/>
  <c r="E536" i="5"/>
  <c r="V537" i="5"/>
  <c r="E537" i="5"/>
  <c r="V538" i="5"/>
  <c r="E538" i="5"/>
  <c r="V539" i="5"/>
  <c r="E539" i="5"/>
  <c r="V540" i="5"/>
  <c r="E540" i="5"/>
  <c r="X540" i="5" s="1"/>
  <c r="V541" i="5"/>
  <c r="E541" i="5"/>
  <c r="V542" i="5"/>
  <c r="E542" i="5"/>
  <c r="V543" i="5"/>
  <c r="E543" i="5"/>
  <c r="V544" i="5"/>
  <c r="E544" i="5"/>
  <c r="V545" i="5"/>
  <c r="E545" i="5"/>
  <c r="V546" i="5"/>
  <c r="E546" i="5"/>
  <c r="X546" i="5" s="1"/>
  <c r="V547" i="5"/>
  <c r="E547" i="5"/>
  <c r="V548" i="5"/>
  <c r="E548" i="5"/>
  <c r="V549" i="5"/>
  <c r="E549" i="5"/>
  <c r="V550" i="5"/>
  <c r="E550" i="5"/>
  <c r="V551" i="5"/>
  <c r="E551" i="5"/>
  <c r="V552" i="5"/>
  <c r="E552" i="5"/>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V567" i="5"/>
  <c r="E567" i="5"/>
  <c r="V568" i="5"/>
  <c r="E568" i="5"/>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X618" i="5" s="1"/>
  <c r="V619" i="5"/>
  <c r="E619" i="5"/>
  <c r="V620" i="5"/>
  <c r="E620" i="5"/>
  <c r="V621" i="5"/>
  <c r="E621" i="5"/>
  <c r="V622" i="5"/>
  <c r="E622" i="5"/>
  <c r="V623" i="5"/>
  <c r="E623" i="5"/>
  <c r="V624" i="5"/>
  <c r="E624" i="5"/>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X672" i="5" s="1"/>
  <c r="V673" i="5"/>
  <c r="E673" i="5"/>
  <c r="V674" i="5"/>
  <c r="E674" i="5"/>
  <c r="V675" i="5"/>
  <c r="E675" i="5"/>
  <c r="V676" i="5"/>
  <c r="E676" i="5"/>
  <c r="V677" i="5"/>
  <c r="E677" i="5"/>
  <c r="V678" i="5"/>
  <c r="E678" i="5"/>
  <c r="X678" i="5" s="1"/>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X690" i="5" s="1"/>
  <c r="V691" i="5"/>
  <c r="E691" i="5"/>
  <c r="V692" i="5"/>
  <c r="E692" i="5"/>
  <c r="V693" i="5"/>
  <c r="E693" i="5"/>
  <c r="V694" i="5"/>
  <c r="E694" i="5"/>
  <c r="V695" i="5"/>
  <c r="E695" i="5"/>
  <c r="V696" i="5"/>
  <c r="E696" i="5"/>
  <c r="X696" i="5" s="1"/>
  <c r="V697" i="5"/>
  <c r="E697" i="5"/>
  <c r="V698" i="5"/>
  <c r="E698" i="5"/>
  <c r="V699" i="5"/>
  <c r="E699" i="5"/>
  <c r="V700" i="5"/>
  <c r="E700" i="5"/>
  <c r="V701" i="5"/>
  <c r="E701" i="5"/>
  <c r="V702" i="5"/>
  <c r="E702" i="5"/>
  <c r="X702" i="5" s="1"/>
  <c r="V703" i="5"/>
  <c r="E703" i="5"/>
  <c r="V704" i="5"/>
  <c r="E704" i="5"/>
  <c r="V705" i="5"/>
  <c r="E705" i="5"/>
  <c r="V706" i="5"/>
  <c r="E706" i="5"/>
  <c r="V707" i="5"/>
  <c r="E707" i="5"/>
  <c r="V708" i="5"/>
  <c r="E708" i="5"/>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V721" i="5"/>
  <c r="E721" i="5"/>
  <c r="V722" i="5"/>
  <c r="E722" i="5"/>
  <c r="V723" i="5"/>
  <c r="E723" i="5"/>
  <c r="V724" i="5"/>
  <c r="E724" i="5"/>
  <c r="V725" i="5"/>
  <c r="E725" i="5"/>
  <c r="V726" i="5"/>
  <c r="E726" i="5"/>
  <c r="X726" i="5" s="1"/>
  <c r="V727" i="5"/>
  <c r="E727" i="5"/>
  <c r="V728" i="5"/>
  <c r="E728" i="5"/>
  <c r="V729" i="5"/>
  <c r="E729" i="5"/>
  <c r="V730" i="5"/>
  <c r="E730" i="5"/>
  <c r="V731" i="5"/>
  <c r="E731" i="5"/>
  <c r="V732" i="5"/>
  <c r="E732" i="5"/>
  <c r="V733" i="5"/>
  <c r="E733" i="5"/>
  <c r="V734" i="5"/>
  <c r="E734" i="5"/>
  <c r="V735" i="5"/>
  <c r="E735" i="5"/>
  <c r="V736" i="5"/>
  <c r="E736" i="5"/>
  <c r="V737" i="5"/>
  <c r="E737" i="5"/>
  <c r="V738" i="5"/>
  <c r="E738" i="5"/>
  <c r="X738" i="5" s="1"/>
  <c r="V739" i="5"/>
  <c r="E739" i="5"/>
  <c r="V740" i="5"/>
  <c r="E740" i="5"/>
  <c r="V741" i="5"/>
  <c r="E741" i="5"/>
  <c r="V742" i="5"/>
  <c r="E742" i="5"/>
  <c r="V743" i="5"/>
  <c r="E743" i="5"/>
  <c r="V744" i="5"/>
  <c r="E744" i="5"/>
  <c r="X744" i="5" s="1"/>
  <c r="V745" i="5"/>
  <c r="E745" i="5"/>
  <c r="V746" i="5"/>
  <c r="E746" i="5"/>
  <c r="V747" i="5"/>
  <c r="E747" i="5"/>
  <c r="V748" i="5"/>
  <c r="E748" i="5"/>
  <c r="V749" i="5"/>
  <c r="E749" i="5"/>
  <c r="V750" i="5"/>
  <c r="E750" i="5"/>
  <c r="X750" i="5" s="1"/>
  <c r="V751" i="5"/>
  <c r="E751" i="5"/>
  <c r="V752" i="5"/>
  <c r="E752" i="5"/>
  <c r="V753" i="5"/>
  <c r="E753" i="5"/>
  <c r="V754" i="5"/>
  <c r="E754" i="5"/>
  <c r="V755" i="5"/>
  <c r="E755" i="5"/>
  <c r="V756" i="5"/>
  <c r="E756" i="5"/>
  <c r="X756" i="5" s="1"/>
  <c r="V757" i="5"/>
  <c r="E757" i="5"/>
  <c r="V758" i="5"/>
  <c r="E758" i="5"/>
  <c r="V759" i="5"/>
  <c r="E759" i="5"/>
  <c r="V760" i="5"/>
  <c r="E760" i="5"/>
  <c r="V761" i="5"/>
  <c r="E761" i="5"/>
  <c r="V762" i="5"/>
  <c r="E762" i="5"/>
  <c r="X762" i="5" s="1"/>
  <c r="V763" i="5"/>
  <c r="E763" i="5"/>
  <c r="V764" i="5"/>
  <c r="E764" i="5"/>
  <c r="V765" i="5"/>
  <c r="E765" i="5"/>
  <c r="V766" i="5"/>
  <c r="E766" i="5"/>
  <c r="V767" i="5"/>
  <c r="E767" i="5"/>
  <c r="V768" i="5"/>
  <c r="E768" i="5"/>
  <c r="V769" i="5"/>
  <c r="E769" i="5"/>
  <c r="V770" i="5"/>
  <c r="E770" i="5"/>
  <c r="V771" i="5"/>
  <c r="E771" i="5"/>
  <c r="V772" i="5"/>
  <c r="E772" i="5"/>
  <c r="V773" i="5"/>
  <c r="E773" i="5"/>
  <c r="V774" i="5"/>
  <c r="E774" i="5"/>
  <c r="X774" i="5" s="1"/>
  <c r="V775" i="5"/>
  <c r="E775" i="5"/>
  <c r="V776" i="5"/>
  <c r="E776" i="5"/>
  <c r="V777" i="5"/>
  <c r="E777" i="5"/>
  <c r="V778" i="5"/>
  <c r="E778" i="5"/>
  <c r="V779" i="5"/>
  <c r="E779" i="5"/>
  <c r="V780" i="5"/>
  <c r="E780" i="5"/>
  <c r="X780" i="5" s="1"/>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V793" i="5"/>
  <c r="E793" i="5"/>
  <c r="V794" i="5"/>
  <c r="E794" i="5"/>
  <c r="V795" i="5"/>
  <c r="E795" i="5"/>
  <c r="V796" i="5"/>
  <c r="E796" i="5"/>
  <c r="V797" i="5"/>
  <c r="E797" i="5"/>
  <c r="V798" i="5"/>
  <c r="E798" i="5"/>
  <c r="X798" i="5" s="1"/>
  <c r="V799" i="5"/>
  <c r="E799" i="5"/>
  <c r="V800" i="5"/>
  <c r="E800" i="5"/>
  <c r="V801" i="5"/>
  <c r="E801" i="5"/>
  <c r="V802" i="5"/>
  <c r="E802" i="5"/>
  <c r="V803" i="5"/>
  <c r="E803" i="5"/>
  <c r="V804" i="5"/>
  <c r="E804" i="5"/>
  <c r="X804" i="5" s="1"/>
  <c r="V805" i="5"/>
  <c r="E805" i="5"/>
  <c r="V806" i="5"/>
  <c r="E806" i="5"/>
  <c r="V807" i="5"/>
  <c r="E807" i="5"/>
  <c r="V808" i="5"/>
  <c r="E808" i="5"/>
  <c r="V809" i="5"/>
  <c r="E809" i="5"/>
  <c r="V810" i="5"/>
  <c r="E810" i="5"/>
  <c r="X810" i="5" s="1"/>
  <c r="V811" i="5"/>
  <c r="E811" i="5"/>
  <c r="V812" i="5"/>
  <c r="E812" i="5"/>
  <c r="V813" i="5"/>
  <c r="E813" i="5"/>
  <c r="V814" i="5"/>
  <c r="E814" i="5"/>
  <c r="V815" i="5"/>
  <c r="E815" i="5"/>
  <c r="V816" i="5"/>
  <c r="E816" i="5"/>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X834" i="5" s="1"/>
  <c r="V835" i="5"/>
  <c r="E835" i="5"/>
  <c r="V836" i="5"/>
  <c r="E836" i="5"/>
  <c r="V837" i="5"/>
  <c r="E837" i="5"/>
  <c r="V838" i="5"/>
  <c r="E838" i="5"/>
  <c r="V839" i="5"/>
  <c r="E839" i="5"/>
  <c r="V840" i="5"/>
  <c r="E840" i="5"/>
  <c r="X840" i="5" s="1"/>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V855" i="5"/>
  <c r="E855" i="5"/>
  <c r="V856" i="5"/>
  <c r="E856" i="5"/>
  <c r="V857" i="5"/>
  <c r="E857" i="5"/>
  <c r="V858" i="5"/>
  <c r="E858" i="5"/>
  <c r="X858" i="5" s="1"/>
  <c r="V859" i="5"/>
  <c r="E859" i="5"/>
  <c r="V860" i="5"/>
  <c r="E860" i="5"/>
  <c r="V861" i="5"/>
  <c r="E861" i="5"/>
  <c r="V862" i="5"/>
  <c r="E862" i="5"/>
  <c r="V863" i="5"/>
  <c r="E863" i="5"/>
  <c r="V864" i="5"/>
  <c r="E864" i="5"/>
  <c r="V865" i="5"/>
  <c r="E865" i="5"/>
  <c r="V866" i="5"/>
  <c r="E866" i="5"/>
  <c r="V867" i="5"/>
  <c r="E867" i="5"/>
  <c r="V868" i="5"/>
  <c r="E868" i="5"/>
  <c r="V869" i="5"/>
  <c r="E869" i="5"/>
  <c r="V870" i="5"/>
  <c r="E870" i="5"/>
  <c r="X870" i="5" s="1"/>
  <c r="V871" i="5"/>
  <c r="E871" i="5"/>
  <c r="V872" i="5"/>
  <c r="E872" i="5"/>
  <c r="V873" i="5"/>
  <c r="E873" i="5"/>
  <c r="V874" i="5"/>
  <c r="E874" i="5"/>
  <c r="V875" i="5"/>
  <c r="E875" i="5"/>
  <c r="V876" i="5"/>
  <c r="E876" i="5"/>
  <c r="V877" i="5"/>
  <c r="E877" i="5"/>
  <c r="V878" i="5"/>
  <c r="E878" i="5"/>
  <c r="V879" i="5"/>
  <c r="E879" i="5"/>
  <c r="V880" i="5"/>
  <c r="E880" i="5"/>
  <c r="V881" i="5"/>
  <c r="E881" i="5"/>
  <c r="V882" i="5"/>
  <c r="E882" i="5"/>
  <c r="X882" i="5" s="1"/>
  <c r="V883" i="5"/>
  <c r="E883" i="5"/>
  <c r="V884" i="5"/>
  <c r="E884" i="5"/>
  <c r="V885" i="5"/>
  <c r="E885" i="5"/>
  <c r="V886" i="5"/>
  <c r="E886" i="5"/>
  <c r="V887" i="5"/>
  <c r="E887" i="5"/>
  <c r="V888" i="5"/>
  <c r="E888" i="5"/>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X900" i="5" s="1"/>
  <c r="V901" i="5"/>
  <c r="E901" i="5"/>
  <c r="V902" i="5"/>
  <c r="E902" i="5"/>
  <c r="V903" i="5"/>
  <c r="E903" i="5"/>
  <c r="V904" i="5"/>
  <c r="E904" i="5"/>
  <c r="V905" i="5"/>
  <c r="E905" i="5"/>
  <c r="V906" i="5"/>
  <c r="E906" i="5"/>
  <c r="X906" i="5" s="1"/>
  <c r="V907" i="5"/>
  <c r="E907" i="5"/>
  <c r="V908" i="5"/>
  <c r="E908" i="5"/>
  <c r="V909" i="5"/>
  <c r="E909" i="5"/>
  <c r="V910" i="5"/>
  <c r="E910" i="5"/>
  <c r="V911" i="5"/>
  <c r="E911" i="5"/>
  <c r="V912" i="5"/>
  <c r="E912" i="5"/>
  <c r="V913" i="5"/>
  <c r="E913" i="5"/>
  <c r="V914" i="5"/>
  <c r="E914" i="5"/>
  <c r="V915" i="5"/>
  <c r="E915" i="5"/>
  <c r="V916" i="5"/>
  <c r="E916" i="5"/>
  <c r="V917" i="5"/>
  <c r="E917" i="5"/>
  <c r="V918" i="5"/>
  <c r="E918" i="5"/>
  <c r="X918" i="5" s="1"/>
  <c r="V919" i="5"/>
  <c r="E919" i="5"/>
  <c r="V920" i="5"/>
  <c r="E920" i="5"/>
  <c r="V921" i="5"/>
  <c r="E921" i="5"/>
  <c r="V922" i="5"/>
  <c r="E922" i="5"/>
  <c r="V923" i="5"/>
  <c r="E923" i="5"/>
  <c r="V924" i="5"/>
  <c r="E924" i="5"/>
  <c r="X924" i="5" s="1"/>
  <c r="V925" i="5"/>
  <c r="E925" i="5"/>
  <c r="V926" i="5"/>
  <c r="E926" i="5"/>
  <c r="V927" i="5"/>
  <c r="E927" i="5"/>
  <c r="V928" i="5"/>
  <c r="E928" i="5"/>
  <c r="V929" i="5"/>
  <c r="E929" i="5"/>
  <c r="V930" i="5"/>
  <c r="E930" i="5"/>
  <c r="V931" i="5"/>
  <c r="E931" i="5"/>
  <c r="V932" i="5"/>
  <c r="E932" i="5"/>
  <c r="V933" i="5"/>
  <c r="E933" i="5"/>
  <c r="V934" i="5"/>
  <c r="E934" i="5"/>
  <c r="V935" i="5"/>
  <c r="E935" i="5"/>
  <c r="V936" i="5"/>
  <c r="E936" i="5"/>
  <c r="X936" i="5" s="1"/>
  <c r="V937" i="5"/>
  <c r="E937" i="5"/>
  <c r="V938" i="5"/>
  <c r="E938" i="5"/>
  <c r="V939" i="5"/>
  <c r="E939" i="5"/>
  <c r="V940" i="5"/>
  <c r="E940" i="5"/>
  <c r="V941" i="5"/>
  <c r="E941" i="5"/>
  <c r="V942" i="5"/>
  <c r="E942" i="5"/>
  <c r="V943" i="5"/>
  <c r="E943" i="5"/>
  <c r="V944" i="5"/>
  <c r="E944" i="5"/>
  <c r="V945" i="5"/>
  <c r="E945" i="5"/>
  <c r="V946" i="5"/>
  <c r="E946" i="5"/>
  <c r="V947" i="5"/>
  <c r="E947" i="5"/>
  <c r="V948" i="5"/>
  <c r="E948" i="5"/>
  <c r="X948" i="5" s="1"/>
  <c r="V949" i="5"/>
  <c r="E949" i="5"/>
  <c r="V950" i="5"/>
  <c r="E950" i="5"/>
  <c r="V951" i="5"/>
  <c r="E951" i="5"/>
  <c r="V952" i="5"/>
  <c r="E952" i="5"/>
  <c r="V953" i="5"/>
  <c r="E953" i="5"/>
  <c r="V954" i="5"/>
  <c r="E954" i="5"/>
  <c r="V955" i="5"/>
  <c r="E955" i="5"/>
  <c r="V956" i="5"/>
  <c r="E956" i="5"/>
  <c r="V957" i="5"/>
  <c r="E957" i="5"/>
  <c r="V958" i="5"/>
  <c r="E958" i="5"/>
  <c r="V959" i="5"/>
  <c r="E959" i="5"/>
  <c r="V960" i="5"/>
  <c r="E960" i="5"/>
  <c r="X960" i="5" s="1"/>
  <c r="V961" i="5"/>
  <c r="E961" i="5"/>
  <c r="V962" i="5"/>
  <c r="E962" i="5"/>
  <c r="V963" i="5"/>
  <c r="E963" i="5"/>
  <c r="V964" i="5"/>
  <c r="E964" i="5"/>
  <c r="V965" i="5"/>
  <c r="E965" i="5"/>
  <c r="V966" i="5"/>
  <c r="E966" i="5"/>
  <c r="V967" i="5"/>
  <c r="E967" i="5"/>
  <c r="V968" i="5"/>
  <c r="E968" i="5"/>
  <c r="V969" i="5"/>
  <c r="E969" i="5"/>
  <c r="V970" i="5"/>
  <c r="E970" i="5"/>
  <c r="V971" i="5"/>
  <c r="E971" i="5"/>
  <c r="V972" i="5"/>
  <c r="E972" i="5"/>
  <c r="X972" i="5" s="1"/>
  <c r="V973" i="5"/>
  <c r="E973" i="5"/>
  <c r="V974" i="5"/>
  <c r="E974" i="5"/>
  <c r="V975" i="5"/>
  <c r="E975" i="5"/>
  <c r="V976" i="5"/>
  <c r="E976" i="5"/>
  <c r="V977" i="5"/>
  <c r="E977" i="5"/>
  <c r="V978" i="5"/>
  <c r="E978" i="5"/>
  <c r="V979" i="5"/>
  <c r="E979" i="5"/>
  <c r="V980" i="5"/>
  <c r="E980" i="5"/>
  <c r="V981" i="5"/>
  <c r="E981" i="5"/>
  <c r="V982" i="5"/>
  <c r="E982" i="5"/>
  <c r="V983" i="5"/>
  <c r="E983" i="5"/>
  <c r="V984" i="5"/>
  <c r="E984" i="5"/>
  <c r="X984" i="5" s="1"/>
  <c r="V985" i="5"/>
  <c r="E985" i="5"/>
  <c r="V986" i="5"/>
  <c r="E986" i="5"/>
  <c r="V987" i="5"/>
  <c r="E987" i="5"/>
  <c r="V988" i="5"/>
  <c r="E988" i="5"/>
  <c r="V989" i="5"/>
  <c r="E989" i="5"/>
  <c r="V990" i="5"/>
  <c r="E990" i="5"/>
  <c r="X990" i="5" s="1"/>
  <c r="V991" i="5"/>
  <c r="E991" i="5"/>
  <c r="V992" i="5"/>
  <c r="E992" i="5"/>
  <c r="V993" i="5"/>
  <c r="E993" i="5"/>
  <c r="V994" i="5"/>
  <c r="E994" i="5"/>
  <c r="V995" i="5"/>
  <c r="E995" i="5"/>
  <c r="V996" i="5"/>
  <c r="E996" i="5"/>
  <c r="X996" i="5" s="1"/>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X1008" i="5" s="1"/>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X1020" i="5" s="1"/>
  <c r="V1021" i="5"/>
  <c r="E1021" i="5"/>
  <c r="V1022" i="5"/>
  <c r="E1022" i="5"/>
  <c r="V1023" i="5"/>
  <c r="E1023" i="5"/>
  <c r="V1024" i="5"/>
  <c r="E1024" i="5"/>
  <c r="V1025" i="5"/>
  <c r="E1025" i="5"/>
  <c r="V1026" i="5"/>
  <c r="E1026" i="5"/>
  <c r="X1026" i="5" s="1"/>
  <c r="V1027" i="5"/>
  <c r="E1027" i="5"/>
  <c r="V1028" i="5"/>
  <c r="E1028" i="5"/>
  <c r="V1029" i="5"/>
  <c r="E1029" i="5"/>
  <c r="V1030" i="5"/>
  <c r="E1030" i="5"/>
  <c r="V1031" i="5"/>
  <c r="E1031" i="5"/>
  <c r="V1032" i="5"/>
  <c r="E1032" i="5"/>
  <c r="X1032" i="5" s="1"/>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X1044" i="5" s="1"/>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X1056" i="5" s="1"/>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X1068" i="5" s="1"/>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X1080" i="5" s="1"/>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X1092" i="5" s="1"/>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X1104" i="5" s="1"/>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X1116" i="5" s="1"/>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X1128" i="5" s="1"/>
  <c r="V1129" i="5"/>
  <c r="E1129" i="5"/>
  <c r="V1130" i="5"/>
  <c r="E1130" i="5"/>
  <c r="V1131" i="5"/>
  <c r="E1131" i="5"/>
  <c r="V1132" i="5"/>
  <c r="E1132" i="5"/>
  <c r="V1133" i="5"/>
  <c r="E1133" i="5"/>
  <c r="V1134" i="5"/>
  <c r="E1134" i="5"/>
  <c r="X1134" i="5" s="1"/>
  <c r="V1135" i="5"/>
  <c r="E1135" i="5"/>
  <c r="V1136" i="5"/>
  <c r="E1136" i="5"/>
  <c r="V1137" i="5"/>
  <c r="E1137" i="5"/>
  <c r="V1138" i="5"/>
  <c r="E1138" i="5"/>
  <c r="V1139" i="5"/>
  <c r="E1139" i="5"/>
  <c r="V1140" i="5"/>
  <c r="E1140" i="5"/>
  <c r="X1140" i="5" s="1"/>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X1164" i="5" s="1"/>
  <c r="V1165" i="5"/>
  <c r="E1165" i="5"/>
  <c r="V1166" i="5"/>
  <c r="E1166" i="5"/>
  <c r="V1167" i="5"/>
  <c r="E1167" i="5"/>
  <c r="V1168" i="5"/>
  <c r="E1168" i="5"/>
  <c r="V1169" i="5"/>
  <c r="E1169" i="5"/>
  <c r="V1170" i="5"/>
  <c r="E1170" i="5"/>
  <c r="X1170" i="5" s="1"/>
  <c r="V1171" i="5"/>
  <c r="E1171" i="5"/>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X1182" i="5" s="1"/>
  <c r="V1183" i="5"/>
  <c r="E1183" i="5"/>
  <c r="V1184" i="5"/>
  <c r="E1184" i="5"/>
  <c r="V1185" i="5"/>
  <c r="E1185" i="5"/>
  <c r="V1186" i="5"/>
  <c r="E1186" i="5"/>
  <c r="V1187" i="5"/>
  <c r="E1187" i="5"/>
  <c r="V1188" i="5"/>
  <c r="E1188" i="5"/>
  <c r="X1188" i="5" s="1"/>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X1200" i="5" s="1"/>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X1224" i="5" s="1"/>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X1236" i="5" s="1"/>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V1277" i="5"/>
  <c r="E1277" i="5"/>
  <c r="V1278" i="5"/>
  <c r="E1278" i="5"/>
  <c r="X1278" i="5" s="1"/>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X1308" i="5" s="1"/>
  <c r="V1309" i="5"/>
  <c r="E1309" i="5"/>
  <c r="V1310" i="5"/>
  <c r="E1310" i="5"/>
  <c r="V1311" i="5"/>
  <c r="E1311" i="5"/>
  <c r="V1312" i="5"/>
  <c r="E1312" i="5"/>
  <c r="V1313" i="5"/>
  <c r="E1313" i="5"/>
  <c r="V1314" i="5"/>
  <c r="E1314" i="5"/>
  <c r="X1314" i="5" s="1"/>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X1368" i="5" s="1"/>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X1404" i="5" s="1"/>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X1416" i="5" s="1"/>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X1452" i="5" s="1"/>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X1464" i="5" s="1"/>
  <c r="V1465" i="5"/>
  <c r="E1465" i="5"/>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X1476" i="5" s="1"/>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X1500" i="5" s="1"/>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X1512" i="5" s="1"/>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X1536" i="5" s="1"/>
  <c r="V1537" i="5"/>
  <c r="E1537" i="5"/>
  <c r="V1538" i="5"/>
  <c r="E1538" i="5"/>
  <c r="V1539" i="5"/>
  <c r="E1539" i="5"/>
  <c r="V1540" i="5"/>
  <c r="E1540" i="5"/>
  <c r="V1541" i="5"/>
  <c r="E1541" i="5"/>
  <c r="V1542" i="5"/>
  <c r="E1542" i="5"/>
  <c r="X1542" i="5" s="1"/>
  <c r="V1543" i="5"/>
  <c r="E1543" i="5"/>
  <c r="V1544" i="5"/>
  <c r="E1544" i="5"/>
  <c r="V1545" i="5"/>
  <c r="E1545" i="5"/>
  <c r="V1546" i="5"/>
  <c r="E1546" i="5"/>
  <c r="V1547" i="5"/>
  <c r="E1547" i="5"/>
  <c r="V1548" i="5"/>
  <c r="E1548" i="5"/>
  <c r="X1548" i="5" s="1"/>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X1560" i="5" s="1"/>
  <c r="V1561" i="5"/>
  <c r="E1561" i="5"/>
  <c r="V1562" i="5"/>
  <c r="E1562" i="5"/>
  <c r="V1563" i="5"/>
  <c r="E1563" i="5"/>
  <c r="V1564" i="5"/>
  <c r="E1564" i="5"/>
  <c r="V1565" i="5"/>
  <c r="E1565" i="5"/>
  <c r="V1566" i="5"/>
  <c r="E1566" i="5"/>
  <c r="X1566" i="5" s="1"/>
  <c r="V1567" i="5"/>
  <c r="E1567" i="5"/>
  <c r="V1568" i="5"/>
  <c r="E1568" i="5"/>
  <c r="V1569" i="5"/>
  <c r="E1569" i="5"/>
  <c r="V1570" i="5"/>
  <c r="E1570" i="5"/>
  <c r="V1571" i="5"/>
  <c r="E1571" i="5"/>
  <c r="V1572" i="5"/>
  <c r="E1572" i="5"/>
  <c r="X1572" i="5" s="1"/>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X1584" i="5" s="1"/>
  <c r="V1585" i="5"/>
  <c r="E1585" i="5"/>
  <c r="V1586" i="5"/>
  <c r="E1586" i="5"/>
  <c r="V1587" i="5"/>
  <c r="E1587" i="5"/>
  <c r="V1588" i="5"/>
  <c r="E1588" i="5"/>
  <c r="V1589" i="5"/>
  <c r="E1589" i="5"/>
  <c r="V1590" i="5"/>
  <c r="E1590" i="5"/>
  <c r="X1590" i="5" s="1"/>
  <c r="V1591" i="5"/>
  <c r="E1591" i="5"/>
  <c r="V1592" i="5"/>
  <c r="E1592" i="5"/>
  <c r="V1593" i="5"/>
  <c r="E1593" i="5"/>
  <c r="V1594" i="5"/>
  <c r="E1594" i="5"/>
  <c r="V1595" i="5"/>
  <c r="E1595" i="5"/>
  <c r="V1596" i="5"/>
  <c r="E1596" i="5"/>
  <c r="X1596" i="5" s="1"/>
  <c r="V1597" i="5"/>
  <c r="E1597" i="5"/>
  <c r="V1598" i="5"/>
  <c r="E1598" i="5"/>
  <c r="V1599" i="5"/>
  <c r="E1599" i="5"/>
  <c r="V1600" i="5"/>
  <c r="E1600" i="5"/>
  <c r="V1601" i="5"/>
  <c r="E1601" i="5"/>
  <c r="V1602" i="5"/>
  <c r="E1602" i="5"/>
  <c r="X1602" i="5" s="1"/>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V1614" i="5"/>
  <c r="E1614" i="5"/>
  <c r="X1614" i="5" s="1"/>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X1632" i="5" s="1"/>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X1644" i="5" s="1"/>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X1668" i="5" s="1"/>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X1680" i="5" s="1"/>
  <c r="V1681" i="5"/>
  <c r="E1681" i="5"/>
  <c r="V1682" i="5"/>
  <c r="E1682" i="5"/>
  <c r="V1683" i="5"/>
  <c r="E1683" i="5"/>
  <c r="V1684" i="5"/>
  <c r="E1684" i="5"/>
  <c r="V1685" i="5"/>
  <c r="E1685" i="5"/>
  <c r="V1686" i="5"/>
  <c r="E1686" i="5"/>
  <c r="X1686" i="5" s="1"/>
  <c r="V1687" i="5"/>
  <c r="E1687" i="5"/>
  <c r="V1688" i="5"/>
  <c r="E1688" i="5"/>
  <c r="V1689" i="5"/>
  <c r="E1689" i="5"/>
  <c r="V1690" i="5"/>
  <c r="E1690" i="5"/>
  <c r="V1691" i="5"/>
  <c r="E1691" i="5"/>
  <c r="V1692" i="5"/>
  <c r="E1692" i="5"/>
  <c r="X1692" i="5" s="1"/>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V1709" i="5"/>
  <c r="E1709" i="5"/>
  <c r="V1710" i="5"/>
  <c r="E1710" i="5"/>
  <c r="X1710" i="5" s="1"/>
  <c r="V1711" i="5"/>
  <c r="E1711" i="5"/>
  <c r="V1712" i="5"/>
  <c r="E1712" i="5"/>
  <c r="V1713" i="5"/>
  <c r="E1713" i="5"/>
  <c r="V1714" i="5"/>
  <c r="E1714" i="5"/>
  <c r="V1715" i="5"/>
  <c r="E1715" i="5"/>
  <c r="V1716" i="5"/>
  <c r="E1716" i="5"/>
  <c r="X1716" i="5" s="1"/>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X1734" i="5" s="1"/>
  <c r="V1735" i="5"/>
  <c r="E1735" i="5"/>
  <c r="V1736" i="5"/>
  <c r="E1736" i="5"/>
  <c r="V1737" i="5"/>
  <c r="E1737" i="5"/>
  <c r="V1738" i="5"/>
  <c r="E1738" i="5"/>
  <c r="V1739" i="5"/>
  <c r="E1739" i="5"/>
  <c r="V1740" i="5"/>
  <c r="E1740" i="5"/>
  <c r="X1740" i="5" s="1"/>
  <c r="V1741" i="5"/>
  <c r="E1741" i="5"/>
  <c r="V1742" i="5"/>
  <c r="E1742" i="5"/>
  <c r="V1743" i="5"/>
  <c r="E1743" i="5"/>
  <c r="V1744" i="5"/>
  <c r="E1744" i="5"/>
  <c r="V1745" i="5"/>
  <c r="E1745" i="5"/>
  <c r="V1746" i="5"/>
  <c r="E1746" i="5"/>
  <c r="X1746" i="5" s="1"/>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X1764" i="5" s="1"/>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X1776" i="5" s="1"/>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X1788" i="5" s="1"/>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X1800" i="5" s="1"/>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X1812" i="5" s="1"/>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X1848" i="5" s="1"/>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V1860" i="5"/>
  <c r="E1860" i="5"/>
  <c r="X1860" i="5" s="1"/>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C74" i="6" s="1"/>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C32" i="6" s="1"/>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C66" i="6" s="1"/>
  <c r="J65" i="6"/>
  <c r="J64" i="6"/>
  <c r="J63" i="6"/>
  <c r="J55" i="6"/>
  <c r="J54" i="6"/>
  <c r="J53" i="6"/>
  <c r="J52" i="6"/>
  <c r="J51" i="6"/>
  <c r="J44" i="6"/>
  <c r="J43" i="6"/>
  <c r="J42" i="6"/>
  <c r="J41" i="6"/>
  <c r="C41" i="6" s="1"/>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C19" i="6" s="1"/>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C11" i="6" s="1"/>
  <c r="I12" i="6"/>
  <c r="J12" i="6"/>
  <c r="I13" i="6"/>
  <c r="I15" i="6"/>
  <c r="J15" i="6"/>
  <c r="I17" i="6"/>
  <c r="J17" i="6"/>
  <c r="I18" i="6"/>
  <c r="J18" i="6"/>
  <c r="I19" i="6"/>
  <c r="I20" i="6"/>
  <c r="J20" i="6"/>
  <c r="C20" i="6" s="1"/>
  <c r="I28" i="6"/>
  <c r="J28" i="6"/>
  <c r="I39" i="6"/>
  <c r="J39" i="6"/>
  <c r="I50" i="6"/>
  <c r="J50" i="6"/>
  <c r="I61" i="6"/>
  <c r="J61" i="6"/>
  <c r="J72" i="6"/>
  <c r="J83" i="6"/>
  <c r="I94" i="6"/>
  <c r="J94" i="6"/>
  <c r="C94" i="6" s="1"/>
  <c r="I95" i="6"/>
  <c r="J95" i="6"/>
  <c r="I96" i="6"/>
  <c r="C96" i="6" s="1"/>
  <c r="J96" i="6"/>
  <c r="I98" i="6"/>
  <c r="J98" i="6"/>
  <c r="I99" i="6"/>
  <c r="J99" i="6"/>
  <c r="I108" i="6"/>
  <c r="J108" i="6"/>
  <c r="I109" i="6"/>
  <c r="J109" i="6"/>
  <c r="C109" i="6" s="1"/>
  <c r="I110" i="6"/>
  <c r="J110" i="6"/>
  <c r="I111" i="6"/>
  <c r="J111" i="6"/>
  <c r="I114" i="6"/>
  <c r="J114" i="6"/>
  <c r="I115" i="6"/>
  <c r="J115" i="6"/>
  <c r="X13" i="5"/>
  <c r="X14" i="5"/>
  <c r="X15" i="5"/>
  <c r="X16" i="5"/>
  <c r="X17" i="5"/>
  <c r="X19" i="5"/>
  <c r="X20" i="5"/>
  <c r="X21" i="5"/>
  <c r="X22" i="5"/>
  <c r="X23" i="5"/>
  <c r="X24" i="5"/>
  <c r="X25" i="5"/>
  <c r="X26" i="5"/>
  <c r="X27" i="5"/>
  <c r="X28" i="5"/>
  <c r="X29" i="5"/>
  <c r="X31" i="5"/>
  <c r="X32" i="5"/>
  <c r="X33" i="5"/>
  <c r="X34" i="5"/>
  <c r="X35" i="5"/>
  <c r="X36" i="5"/>
  <c r="X37" i="5"/>
  <c r="X38" i="5"/>
  <c r="X39" i="5"/>
  <c r="X40" i="5"/>
  <c r="X41" i="5"/>
  <c r="X43" i="5"/>
  <c r="X44" i="5"/>
  <c r="X45" i="5"/>
  <c r="X46" i="5"/>
  <c r="X47" i="5"/>
  <c r="X48" i="5"/>
  <c r="X49" i="5"/>
  <c r="X50" i="5"/>
  <c r="X51" i="5"/>
  <c r="X52" i="5"/>
  <c r="X53" i="5"/>
  <c r="X55" i="5"/>
  <c r="X56" i="5"/>
  <c r="X57" i="5"/>
  <c r="X58" i="5"/>
  <c r="X59" i="5"/>
  <c r="X61" i="5"/>
  <c r="X62" i="5"/>
  <c r="X63" i="5"/>
  <c r="X64" i="5"/>
  <c r="X65" i="5"/>
  <c r="X67" i="5"/>
  <c r="X68" i="5"/>
  <c r="X69" i="5"/>
  <c r="X70" i="5"/>
  <c r="X71" i="5"/>
  <c r="X72" i="5"/>
  <c r="X73" i="5"/>
  <c r="X74" i="5"/>
  <c r="X75" i="5"/>
  <c r="X76" i="5"/>
  <c r="X77" i="5"/>
  <c r="X79" i="5"/>
  <c r="X80" i="5"/>
  <c r="X81" i="5"/>
  <c r="X82" i="5"/>
  <c r="X83" i="5"/>
  <c r="X84" i="5"/>
  <c r="X85" i="5"/>
  <c r="X86" i="5"/>
  <c r="X87" i="5"/>
  <c r="X88" i="5"/>
  <c r="X89" i="5"/>
  <c r="X91" i="5"/>
  <c r="X92" i="5"/>
  <c r="X93" i="5"/>
  <c r="X94" i="5"/>
  <c r="X95" i="5"/>
  <c r="X96" i="5"/>
  <c r="X97" i="5"/>
  <c r="X98" i="5"/>
  <c r="X99" i="5"/>
  <c r="X100" i="5"/>
  <c r="X101" i="5"/>
  <c r="X103" i="5"/>
  <c r="X104" i="5"/>
  <c r="X105" i="5"/>
  <c r="X106" i="5"/>
  <c r="X107" i="5"/>
  <c r="X109" i="5"/>
  <c r="X110" i="5"/>
  <c r="X111" i="5"/>
  <c r="X112" i="5"/>
  <c r="X113" i="5"/>
  <c r="X115" i="5"/>
  <c r="X116" i="5"/>
  <c r="X117" i="5"/>
  <c r="X118" i="5"/>
  <c r="X119" i="5"/>
  <c r="X120" i="5"/>
  <c r="X121" i="5"/>
  <c r="X122" i="5"/>
  <c r="X123" i="5"/>
  <c r="X124" i="5"/>
  <c r="X125" i="5"/>
  <c r="X127" i="5"/>
  <c r="X128" i="5"/>
  <c r="X129" i="5"/>
  <c r="X130" i="5"/>
  <c r="X131" i="5"/>
  <c r="X132" i="5"/>
  <c r="X133" i="5"/>
  <c r="X134" i="5"/>
  <c r="X135" i="5"/>
  <c r="X136" i="5"/>
  <c r="X137" i="5"/>
  <c r="X139" i="5"/>
  <c r="X140" i="5"/>
  <c r="X141" i="5"/>
  <c r="X142" i="5"/>
  <c r="X143" i="5"/>
  <c r="X144" i="5"/>
  <c r="X145" i="5"/>
  <c r="X146" i="5"/>
  <c r="X147" i="5"/>
  <c r="X148" i="5"/>
  <c r="X149" i="5"/>
  <c r="X151" i="5"/>
  <c r="X152" i="5"/>
  <c r="X153" i="5"/>
  <c r="X154" i="5"/>
  <c r="X155" i="5"/>
  <c r="X156" i="5"/>
  <c r="X157" i="5"/>
  <c r="X158" i="5"/>
  <c r="X159" i="5"/>
  <c r="X160" i="5"/>
  <c r="X161" i="5"/>
  <c r="X163" i="5"/>
  <c r="X164" i="5"/>
  <c r="X165" i="5"/>
  <c r="X166" i="5"/>
  <c r="X167" i="5"/>
  <c r="X168" i="5"/>
  <c r="X169" i="5"/>
  <c r="X170" i="5"/>
  <c r="X171" i="5"/>
  <c r="X172" i="5"/>
  <c r="X173" i="5"/>
  <c r="X175" i="5"/>
  <c r="X176" i="5"/>
  <c r="X177" i="5"/>
  <c r="X178" i="5"/>
  <c r="X179" i="5"/>
  <c r="X181" i="5"/>
  <c r="X182" i="5"/>
  <c r="X183" i="5"/>
  <c r="X184" i="5"/>
  <c r="X185" i="5"/>
  <c r="X187" i="5"/>
  <c r="X188" i="5"/>
  <c r="X189" i="5"/>
  <c r="X190" i="5"/>
  <c r="X191" i="5"/>
  <c r="X192" i="5"/>
  <c r="X193" i="5"/>
  <c r="X194" i="5"/>
  <c r="X195" i="5"/>
  <c r="X196" i="5"/>
  <c r="X197" i="5"/>
  <c r="X199" i="5"/>
  <c r="X200" i="5"/>
  <c r="X201" i="5"/>
  <c r="X202" i="5"/>
  <c r="X203" i="5"/>
  <c r="X205" i="5"/>
  <c r="X206" i="5"/>
  <c r="X207" i="5"/>
  <c r="X208" i="5"/>
  <c r="X209" i="5"/>
  <c r="X211" i="5"/>
  <c r="X212" i="5"/>
  <c r="X213" i="5"/>
  <c r="X214" i="5"/>
  <c r="X215" i="5"/>
  <c r="X216" i="5"/>
  <c r="X217" i="5"/>
  <c r="X218" i="5"/>
  <c r="X219" i="5"/>
  <c r="X220" i="5"/>
  <c r="X221" i="5"/>
  <c r="X223" i="5"/>
  <c r="X224" i="5"/>
  <c r="X225" i="5"/>
  <c r="X226" i="5"/>
  <c r="X227" i="5"/>
  <c r="X229" i="5"/>
  <c r="X230" i="5"/>
  <c r="X231" i="5"/>
  <c r="X232" i="5"/>
  <c r="X233" i="5"/>
  <c r="X235" i="5"/>
  <c r="X236" i="5"/>
  <c r="X237" i="5"/>
  <c r="X238" i="5"/>
  <c r="X239" i="5"/>
  <c r="X240" i="5"/>
  <c r="X241" i="5"/>
  <c r="X242" i="5"/>
  <c r="X243" i="5"/>
  <c r="X244" i="5"/>
  <c r="X245" i="5"/>
  <c r="X247" i="5"/>
  <c r="X248" i="5"/>
  <c r="X249" i="5"/>
  <c r="X250" i="5"/>
  <c r="X251" i="5"/>
  <c r="X253" i="5"/>
  <c r="X254" i="5"/>
  <c r="X255" i="5"/>
  <c r="X256" i="5"/>
  <c r="X257" i="5"/>
  <c r="X259" i="5"/>
  <c r="X260" i="5"/>
  <c r="X261" i="5"/>
  <c r="X262" i="5"/>
  <c r="X263" i="5"/>
  <c r="X264" i="5"/>
  <c r="X265" i="5"/>
  <c r="X266" i="5"/>
  <c r="X267" i="5"/>
  <c r="X268" i="5"/>
  <c r="X269" i="5"/>
  <c r="X271" i="5"/>
  <c r="X272" i="5"/>
  <c r="X273" i="5"/>
  <c r="X274" i="5"/>
  <c r="X275" i="5"/>
  <c r="X276" i="5"/>
  <c r="X277" i="5"/>
  <c r="X278" i="5"/>
  <c r="X279" i="5"/>
  <c r="X280" i="5"/>
  <c r="X281" i="5"/>
  <c r="X283" i="5"/>
  <c r="X284" i="5"/>
  <c r="X285" i="5"/>
  <c r="X286" i="5"/>
  <c r="X287" i="5"/>
  <c r="X288" i="5"/>
  <c r="X289" i="5"/>
  <c r="X290" i="5"/>
  <c r="X291" i="5"/>
  <c r="X292" i="5"/>
  <c r="X293" i="5"/>
  <c r="X295" i="5"/>
  <c r="X296" i="5"/>
  <c r="X297" i="5"/>
  <c r="X298" i="5"/>
  <c r="X299" i="5"/>
  <c r="X300" i="5"/>
  <c r="X301" i="5"/>
  <c r="X302" i="5"/>
  <c r="X303" i="5"/>
  <c r="X304" i="5"/>
  <c r="X305" i="5"/>
  <c r="X307" i="5"/>
  <c r="X308" i="5"/>
  <c r="X309" i="5"/>
  <c r="X310" i="5"/>
  <c r="X311" i="5"/>
  <c r="X312" i="5"/>
  <c r="X313" i="5"/>
  <c r="X314" i="5"/>
  <c r="X315" i="5"/>
  <c r="X316" i="5"/>
  <c r="X317" i="5"/>
  <c r="X319" i="5"/>
  <c r="X320" i="5"/>
  <c r="X321" i="5"/>
  <c r="X322" i="5"/>
  <c r="X323" i="5"/>
  <c r="X325" i="5"/>
  <c r="X326" i="5"/>
  <c r="X327" i="5"/>
  <c r="X328" i="5"/>
  <c r="X329" i="5"/>
  <c r="X331" i="5"/>
  <c r="X332" i="5"/>
  <c r="X333" i="5"/>
  <c r="X334" i="5"/>
  <c r="X335" i="5"/>
  <c r="X336" i="5"/>
  <c r="X337" i="5"/>
  <c r="X338" i="5"/>
  <c r="X339" i="5"/>
  <c r="X340" i="5"/>
  <c r="X341" i="5"/>
  <c r="X343" i="5"/>
  <c r="X344" i="5"/>
  <c r="X345" i="5"/>
  <c r="X346" i="5"/>
  <c r="X347" i="5"/>
  <c r="X349" i="5"/>
  <c r="X350" i="5"/>
  <c r="X351" i="5"/>
  <c r="X352" i="5"/>
  <c r="X353" i="5"/>
  <c r="X355" i="5"/>
  <c r="X356" i="5"/>
  <c r="X357" i="5"/>
  <c r="X358" i="5"/>
  <c r="X359" i="5"/>
  <c r="X360" i="5"/>
  <c r="X361" i="5"/>
  <c r="X362" i="5"/>
  <c r="X363" i="5"/>
  <c r="X364" i="5"/>
  <c r="X365" i="5"/>
  <c r="X367" i="5"/>
  <c r="X368" i="5"/>
  <c r="X369" i="5"/>
  <c r="X370" i="5"/>
  <c r="X371" i="5"/>
  <c r="X373" i="5"/>
  <c r="X374" i="5"/>
  <c r="X375" i="5"/>
  <c r="X376" i="5"/>
  <c r="X377" i="5"/>
  <c r="X379" i="5"/>
  <c r="X380" i="5"/>
  <c r="X381" i="5"/>
  <c r="X382" i="5"/>
  <c r="X383" i="5"/>
  <c r="X384" i="5"/>
  <c r="X385" i="5"/>
  <c r="X386" i="5"/>
  <c r="X387" i="5"/>
  <c r="X388" i="5"/>
  <c r="X389" i="5"/>
  <c r="X391" i="5"/>
  <c r="X392" i="5"/>
  <c r="X393" i="5"/>
  <c r="X394" i="5"/>
  <c r="X395" i="5"/>
  <c r="X397" i="5"/>
  <c r="X398" i="5"/>
  <c r="X399" i="5"/>
  <c r="X400" i="5"/>
  <c r="X401" i="5"/>
  <c r="X403" i="5"/>
  <c r="X404" i="5"/>
  <c r="X405" i="5"/>
  <c r="X406" i="5"/>
  <c r="X407" i="5"/>
  <c r="X408" i="5"/>
  <c r="X409" i="5"/>
  <c r="X410" i="5"/>
  <c r="X411" i="5"/>
  <c r="X412" i="5"/>
  <c r="X413" i="5"/>
  <c r="X415" i="5"/>
  <c r="X416" i="5"/>
  <c r="X417" i="5"/>
  <c r="X418" i="5"/>
  <c r="X419" i="5"/>
  <c r="X420" i="5"/>
  <c r="X421" i="5"/>
  <c r="X422" i="5"/>
  <c r="X423" i="5"/>
  <c r="X424" i="5"/>
  <c r="X425" i="5"/>
  <c r="X427" i="5"/>
  <c r="X428" i="5"/>
  <c r="X429" i="5"/>
  <c r="X430" i="5"/>
  <c r="X431" i="5"/>
  <c r="X432" i="5"/>
  <c r="X433" i="5"/>
  <c r="X434" i="5"/>
  <c r="X435" i="5"/>
  <c r="X436" i="5"/>
  <c r="X437" i="5"/>
  <c r="X439" i="5"/>
  <c r="X440" i="5"/>
  <c r="X441" i="5"/>
  <c r="X442" i="5"/>
  <c r="X443" i="5"/>
  <c r="X444" i="5"/>
  <c r="X445" i="5"/>
  <c r="X446" i="5"/>
  <c r="X447" i="5"/>
  <c r="X448" i="5"/>
  <c r="X449" i="5"/>
  <c r="X451" i="5"/>
  <c r="X452" i="5"/>
  <c r="X453" i="5"/>
  <c r="X454" i="5"/>
  <c r="X455" i="5"/>
  <c r="X456" i="5"/>
  <c r="X457" i="5"/>
  <c r="X458" i="5"/>
  <c r="X459" i="5"/>
  <c r="X460" i="5"/>
  <c r="X461" i="5"/>
  <c r="X463" i="5"/>
  <c r="X464" i="5"/>
  <c r="X465" i="5"/>
  <c r="X466" i="5"/>
  <c r="X467" i="5"/>
  <c r="X469" i="5"/>
  <c r="X470" i="5"/>
  <c r="X471" i="5"/>
  <c r="X472" i="5"/>
  <c r="X473" i="5"/>
  <c r="X475" i="5"/>
  <c r="X476" i="5"/>
  <c r="X477" i="5"/>
  <c r="X478" i="5"/>
  <c r="X479" i="5"/>
  <c r="X480" i="5"/>
  <c r="X481" i="5"/>
  <c r="X482" i="5"/>
  <c r="X483" i="5"/>
  <c r="X484" i="5"/>
  <c r="X485" i="5"/>
  <c r="X487" i="5"/>
  <c r="X488" i="5"/>
  <c r="X489" i="5"/>
  <c r="X490" i="5"/>
  <c r="X491" i="5"/>
  <c r="X493" i="5"/>
  <c r="X494" i="5"/>
  <c r="X495" i="5"/>
  <c r="X496" i="5"/>
  <c r="X497" i="5"/>
  <c r="X499" i="5"/>
  <c r="X500" i="5"/>
  <c r="X501" i="5"/>
  <c r="X502" i="5"/>
  <c r="X503" i="5"/>
  <c r="X504" i="5"/>
  <c r="X505" i="5"/>
  <c r="X506" i="5"/>
  <c r="X507" i="5"/>
  <c r="X508" i="5"/>
  <c r="X509" i="5"/>
  <c r="X511" i="5"/>
  <c r="X512" i="5"/>
  <c r="X513" i="5"/>
  <c r="X514" i="5"/>
  <c r="X515" i="5"/>
  <c r="X517" i="5"/>
  <c r="X518" i="5"/>
  <c r="X519" i="5"/>
  <c r="X520" i="5"/>
  <c r="X521" i="5"/>
  <c r="X523" i="5"/>
  <c r="X524" i="5"/>
  <c r="X525" i="5"/>
  <c r="X526" i="5"/>
  <c r="X527" i="5"/>
  <c r="X528" i="5"/>
  <c r="X529" i="5"/>
  <c r="X530" i="5"/>
  <c r="X531" i="5"/>
  <c r="X532" i="5"/>
  <c r="X533" i="5"/>
  <c r="X535" i="5"/>
  <c r="X536" i="5"/>
  <c r="X537" i="5"/>
  <c r="X538" i="5"/>
  <c r="X539" i="5"/>
  <c r="X541" i="5"/>
  <c r="X542" i="5"/>
  <c r="X543" i="5"/>
  <c r="X544" i="5"/>
  <c r="X545" i="5"/>
  <c r="X547" i="5"/>
  <c r="X548" i="5"/>
  <c r="X549" i="5"/>
  <c r="X550" i="5"/>
  <c r="X551" i="5"/>
  <c r="X552" i="5"/>
  <c r="X553" i="5"/>
  <c r="X554" i="5"/>
  <c r="X555" i="5"/>
  <c r="X556" i="5"/>
  <c r="X557" i="5"/>
  <c r="X559" i="5"/>
  <c r="X560" i="5"/>
  <c r="X561" i="5"/>
  <c r="X562" i="5"/>
  <c r="X563" i="5"/>
  <c r="X564" i="5"/>
  <c r="X565" i="5"/>
  <c r="X566" i="5"/>
  <c r="X567" i="5"/>
  <c r="X568" i="5"/>
  <c r="X569" i="5"/>
  <c r="X571" i="5"/>
  <c r="X572" i="5"/>
  <c r="X573" i="5"/>
  <c r="X574" i="5"/>
  <c r="X575" i="5"/>
  <c r="X576" i="5"/>
  <c r="X577" i="5"/>
  <c r="X578" i="5"/>
  <c r="X579" i="5"/>
  <c r="X580" i="5"/>
  <c r="X581" i="5"/>
  <c r="X583" i="5"/>
  <c r="X584" i="5"/>
  <c r="X585" i="5"/>
  <c r="X586" i="5"/>
  <c r="X587" i="5"/>
  <c r="X588" i="5"/>
  <c r="X589" i="5"/>
  <c r="X590" i="5"/>
  <c r="X591" i="5"/>
  <c r="X592" i="5"/>
  <c r="X593" i="5"/>
  <c r="X595" i="5"/>
  <c r="X596" i="5"/>
  <c r="X597" i="5"/>
  <c r="X598" i="5"/>
  <c r="X599" i="5"/>
  <c r="X600" i="5"/>
  <c r="X601" i="5"/>
  <c r="X602" i="5"/>
  <c r="X603" i="5"/>
  <c r="X604" i="5"/>
  <c r="X605" i="5"/>
  <c r="X607" i="5"/>
  <c r="X608" i="5"/>
  <c r="X609" i="5"/>
  <c r="X610" i="5"/>
  <c r="X611" i="5"/>
  <c r="X613" i="5"/>
  <c r="X614" i="5"/>
  <c r="X615" i="5"/>
  <c r="X616" i="5"/>
  <c r="X617" i="5"/>
  <c r="X619" i="5"/>
  <c r="X620" i="5"/>
  <c r="X621" i="5"/>
  <c r="X622" i="5"/>
  <c r="X623" i="5"/>
  <c r="X624" i="5"/>
  <c r="X625" i="5"/>
  <c r="X626" i="5"/>
  <c r="X627" i="5"/>
  <c r="X628" i="5"/>
  <c r="X629" i="5"/>
  <c r="X631" i="5"/>
  <c r="X632" i="5"/>
  <c r="X633" i="5"/>
  <c r="X634" i="5"/>
  <c r="X635" i="5"/>
  <c r="X637" i="5"/>
  <c r="X638" i="5"/>
  <c r="X639" i="5"/>
  <c r="X640" i="5"/>
  <c r="X641" i="5"/>
  <c r="X643" i="5"/>
  <c r="X644" i="5"/>
  <c r="X645" i="5"/>
  <c r="X646" i="5"/>
  <c r="X647" i="5"/>
  <c r="X648" i="5"/>
  <c r="X649" i="5"/>
  <c r="X650" i="5"/>
  <c r="X651" i="5"/>
  <c r="X652" i="5"/>
  <c r="X653" i="5"/>
  <c r="X655" i="5"/>
  <c r="X656" i="5"/>
  <c r="X657" i="5"/>
  <c r="X658" i="5"/>
  <c r="X659" i="5"/>
  <c r="X661" i="5"/>
  <c r="X662" i="5"/>
  <c r="X663" i="5"/>
  <c r="X664" i="5"/>
  <c r="X665" i="5"/>
  <c r="X667" i="5"/>
  <c r="X668" i="5"/>
  <c r="X669" i="5"/>
  <c r="X670" i="5"/>
  <c r="X671" i="5"/>
  <c r="X673" i="5"/>
  <c r="X674" i="5"/>
  <c r="X675" i="5"/>
  <c r="X676" i="5"/>
  <c r="X677" i="5"/>
  <c r="X679" i="5"/>
  <c r="X680" i="5"/>
  <c r="X681" i="5"/>
  <c r="X682" i="5"/>
  <c r="X683" i="5"/>
  <c r="X685" i="5"/>
  <c r="X686" i="5"/>
  <c r="X687" i="5"/>
  <c r="X688" i="5"/>
  <c r="X689" i="5"/>
  <c r="X691" i="5"/>
  <c r="X692" i="5"/>
  <c r="X693" i="5"/>
  <c r="X694" i="5"/>
  <c r="X695" i="5"/>
  <c r="X697" i="5"/>
  <c r="X698" i="5"/>
  <c r="X699" i="5"/>
  <c r="X700" i="5"/>
  <c r="X701" i="5"/>
  <c r="X703" i="5"/>
  <c r="X704" i="5"/>
  <c r="X705" i="5"/>
  <c r="X706" i="5"/>
  <c r="X707" i="5"/>
  <c r="X708" i="5"/>
  <c r="X709" i="5"/>
  <c r="X710" i="5"/>
  <c r="X711" i="5"/>
  <c r="X712" i="5"/>
  <c r="X713" i="5"/>
  <c r="X715" i="5"/>
  <c r="X716" i="5"/>
  <c r="X717" i="5"/>
  <c r="X718" i="5"/>
  <c r="X719" i="5"/>
  <c r="X720" i="5"/>
  <c r="X721" i="5"/>
  <c r="X722" i="5"/>
  <c r="X723" i="5"/>
  <c r="X724" i="5"/>
  <c r="X725" i="5"/>
  <c r="X727" i="5"/>
  <c r="X728" i="5"/>
  <c r="X729" i="5"/>
  <c r="X730" i="5"/>
  <c r="X731" i="5"/>
  <c r="X732" i="5"/>
  <c r="X733" i="5"/>
  <c r="X734" i="5"/>
  <c r="X735" i="5"/>
  <c r="X736" i="5"/>
  <c r="X737" i="5"/>
  <c r="X739" i="5"/>
  <c r="X740" i="5"/>
  <c r="X741" i="5"/>
  <c r="X742" i="5"/>
  <c r="X743" i="5"/>
  <c r="X745" i="5"/>
  <c r="X746" i="5"/>
  <c r="X747" i="5"/>
  <c r="X748" i="5"/>
  <c r="X749" i="5"/>
  <c r="X751" i="5"/>
  <c r="X752" i="5"/>
  <c r="X753" i="5"/>
  <c r="X754" i="5"/>
  <c r="X755" i="5"/>
  <c r="X757" i="5"/>
  <c r="X758" i="5"/>
  <c r="X759" i="5"/>
  <c r="X760" i="5"/>
  <c r="X761" i="5"/>
  <c r="X763" i="5"/>
  <c r="X764" i="5"/>
  <c r="X765" i="5"/>
  <c r="X766" i="5"/>
  <c r="X767" i="5"/>
  <c r="X768" i="5"/>
  <c r="X769" i="5"/>
  <c r="X770" i="5"/>
  <c r="X771" i="5"/>
  <c r="X772" i="5"/>
  <c r="X773" i="5"/>
  <c r="X775" i="5"/>
  <c r="X776" i="5"/>
  <c r="X777" i="5"/>
  <c r="X778" i="5"/>
  <c r="X779" i="5"/>
  <c r="X781" i="5"/>
  <c r="X782" i="5"/>
  <c r="X783" i="5"/>
  <c r="X784" i="5"/>
  <c r="X785" i="5"/>
  <c r="X787" i="5"/>
  <c r="X788" i="5"/>
  <c r="X789" i="5"/>
  <c r="X790" i="5"/>
  <c r="X791" i="5"/>
  <c r="X792" i="5"/>
  <c r="X793" i="5"/>
  <c r="X794" i="5"/>
  <c r="X795" i="5"/>
  <c r="X796" i="5"/>
  <c r="X797" i="5"/>
  <c r="X799" i="5"/>
  <c r="X800" i="5"/>
  <c r="X801" i="5"/>
  <c r="X802" i="5"/>
  <c r="X803" i="5"/>
  <c r="X805" i="5"/>
  <c r="X806" i="5"/>
  <c r="X807" i="5"/>
  <c r="X808" i="5"/>
  <c r="X809" i="5"/>
  <c r="X811" i="5"/>
  <c r="X812" i="5"/>
  <c r="X813" i="5"/>
  <c r="X814" i="5"/>
  <c r="X815" i="5"/>
  <c r="X816" i="5"/>
  <c r="X817" i="5"/>
  <c r="X818" i="5"/>
  <c r="X819" i="5"/>
  <c r="X820" i="5"/>
  <c r="X821" i="5"/>
  <c r="X823" i="5"/>
  <c r="X824" i="5"/>
  <c r="X825" i="5"/>
  <c r="X826" i="5"/>
  <c r="X827" i="5"/>
  <c r="X829" i="5"/>
  <c r="X830" i="5"/>
  <c r="X831" i="5"/>
  <c r="X832" i="5"/>
  <c r="X833" i="5"/>
  <c r="X835" i="5"/>
  <c r="X836" i="5"/>
  <c r="X837" i="5"/>
  <c r="X838" i="5"/>
  <c r="X839" i="5"/>
  <c r="X841" i="5"/>
  <c r="X842" i="5"/>
  <c r="X843" i="5"/>
  <c r="X844" i="5"/>
  <c r="X845" i="5"/>
  <c r="X847" i="5"/>
  <c r="X848" i="5"/>
  <c r="X849" i="5"/>
  <c r="X850" i="5"/>
  <c r="X851" i="5"/>
  <c r="X852" i="5"/>
  <c r="X853" i="5"/>
  <c r="X854" i="5"/>
  <c r="X855" i="5"/>
  <c r="X856" i="5"/>
  <c r="X857" i="5"/>
  <c r="X859" i="5"/>
  <c r="X860" i="5"/>
  <c r="X861" i="5"/>
  <c r="X862" i="5"/>
  <c r="X863" i="5"/>
  <c r="X864" i="5"/>
  <c r="X865" i="5"/>
  <c r="X866" i="5"/>
  <c r="X867" i="5"/>
  <c r="X868" i="5"/>
  <c r="X869" i="5"/>
  <c r="X871" i="5"/>
  <c r="X872" i="5"/>
  <c r="X873" i="5"/>
  <c r="X874" i="5"/>
  <c r="X875" i="5"/>
  <c r="X876" i="5"/>
  <c r="X877" i="5"/>
  <c r="X878" i="5"/>
  <c r="X879" i="5"/>
  <c r="X880" i="5"/>
  <c r="X881" i="5"/>
  <c r="X883" i="5"/>
  <c r="X884" i="5"/>
  <c r="X885" i="5"/>
  <c r="X886" i="5"/>
  <c r="X887" i="5"/>
  <c r="X888" i="5"/>
  <c r="X889" i="5"/>
  <c r="X890" i="5"/>
  <c r="X891" i="5"/>
  <c r="X892" i="5"/>
  <c r="X893" i="5"/>
  <c r="X895" i="5"/>
  <c r="X896" i="5"/>
  <c r="X897" i="5"/>
  <c r="X898" i="5"/>
  <c r="X899" i="5"/>
  <c r="X901" i="5"/>
  <c r="X902" i="5"/>
  <c r="X903" i="5"/>
  <c r="X904" i="5"/>
  <c r="X905" i="5"/>
  <c r="X907" i="5"/>
  <c r="X908" i="5"/>
  <c r="X909" i="5"/>
  <c r="X910" i="5"/>
  <c r="X911" i="5"/>
  <c r="X912" i="5"/>
  <c r="X913" i="5"/>
  <c r="X914" i="5"/>
  <c r="X915" i="5"/>
  <c r="X916" i="5"/>
  <c r="X917" i="5"/>
  <c r="X919" i="5"/>
  <c r="X920" i="5"/>
  <c r="X921" i="5"/>
  <c r="X922" i="5"/>
  <c r="X923" i="5"/>
  <c r="X925" i="5"/>
  <c r="X926" i="5"/>
  <c r="X927" i="5"/>
  <c r="X928" i="5"/>
  <c r="X929" i="5"/>
  <c r="X930" i="5"/>
  <c r="X931" i="5"/>
  <c r="X932" i="5"/>
  <c r="X933" i="5"/>
  <c r="X934" i="5"/>
  <c r="X935" i="5"/>
  <c r="X937" i="5"/>
  <c r="X938" i="5"/>
  <c r="X939" i="5"/>
  <c r="X940" i="5"/>
  <c r="X941" i="5"/>
  <c r="X942" i="5"/>
  <c r="X943" i="5"/>
  <c r="X944" i="5"/>
  <c r="X945" i="5"/>
  <c r="X946" i="5"/>
  <c r="X947" i="5"/>
  <c r="X949" i="5"/>
  <c r="X950" i="5"/>
  <c r="X951" i="5"/>
  <c r="X952" i="5"/>
  <c r="X953" i="5"/>
  <c r="X954" i="5"/>
  <c r="X955" i="5"/>
  <c r="X956" i="5"/>
  <c r="X957" i="5"/>
  <c r="X958" i="5"/>
  <c r="X959" i="5"/>
  <c r="X961" i="5"/>
  <c r="X962" i="5"/>
  <c r="X963" i="5"/>
  <c r="X964" i="5"/>
  <c r="X965" i="5"/>
  <c r="X966" i="5"/>
  <c r="X967" i="5"/>
  <c r="X968" i="5"/>
  <c r="X969" i="5"/>
  <c r="X970" i="5"/>
  <c r="X971" i="5"/>
  <c r="X973" i="5"/>
  <c r="X974" i="5"/>
  <c r="X975" i="5"/>
  <c r="X976" i="5"/>
  <c r="X977" i="5"/>
  <c r="X978" i="5"/>
  <c r="X979" i="5"/>
  <c r="X980" i="5"/>
  <c r="X981" i="5"/>
  <c r="X982" i="5"/>
  <c r="X983" i="5"/>
  <c r="X985" i="5"/>
  <c r="X986" i="5"/>
  <c r="X987" i="5"/>
  <c r="X988" i="5"/>
  <c r="X989" i="5"/>
  <c r="X991" i="5"/>
  <c r="X992" i="5"/>
  <c r="X993" i="5"/>
  <c r="X994" i="5"/>
  <c r="X995" i="5"/>
  <c r="X997" i="5"/>
  <c r="X998" i="5"/>
  <c r="X999" i="5"/>
  <c r="X1000" i="5"/>
  <c r="X1001" i="5"/>
  <c r="X1002" i="5"/>
  <c r="X1003" i="5"/>
  <c r="X1004" i="5"/>
  <c r="X1005" i="5"/>
  <c r="X1006" i="5"/>
  <c r="X1007" i="5"/>
  <c r="X1009" i="5"/>
  <c r="X1010" i="5"/>
  <c r="X1011" i="5"/>
  <c r="X1012" i="5"/>
  <c r="X1013" i="5"/>
  <c r="X1014" i="5"/>
  <c r="X1015" i="5"/>
  <c r="X1016" i="5"/>
  <c r="X1017" i="5"/>
  <c r="X1018" i="5"/>
  <c r="X1019" i="5"/>
  <c r="X1021" i="5"/>
  <c r="X1022" i="5"/>
  <c r="X1023" i="5"/>
  <c r="X1024" i="5"/>
  <c r="X1025" i="5"/>
  <c r="X1027" i="5"/>
  <c r="X1028" i="5"/>
  <c r="X1029" i="5"/>
  <c r="X1030" i="5"/>
  <c r="X1031" i="5"/>
  <c r="X1033" i="5"/>
  <c r="X1034" i="5"/>
  <c r="X1035" i="5"/>
  <c r="X1036" i="5"/>
  <c r="X1037" i="5"/>
  <c r="X1039" i="5"/>
  <c r="X1040" i="5"/>
  <c r="X1041" i="5"/>
  <c r="X1042" i="5"/>
  <c r="X1043" i="5"/>
  <c r="X1045" i="5"/>
  <c r="X1046" i="5"/>
  <c r="X1047" i="5"/>
  <c r="X1048" i="5"/>
  <c r="X1049" i="5"/>
  <c r="X1050" i="5"/>
  <c r="X1051" i="5"/>
  <c r="X1052" i="5"/>
  <c r="X1053" i="5"/>
  <c r="X1054" i="5"/>
  <c r="X1055" i="5"/>
  <c r="X1057" i="5"/>
  <c r="X1058" i="5"/>
  <c r="X1059" i="5"/>
  <c r="X1060" i="5"/>
  <c r="X1061" i="5"/>
  <c r="X1062" i="5"/>
  <c r="X1063" i="5"/>
  <c r="X1064" i="5"/>
  <c r="X1065" i="5"/>
  <c r="X1066" i="5"/>
  <c r="X1067" i="5"/>
  <c r="X1069" i="5"/>
  <c r="X1070" i="5"/>
  <c r="X1071" i="5"/>
  <c r="X1072" i="5"/>
  <c r="X1073" i="5"/>
  <c r="X1074" i="5"/>
  <c r="X1075" i="5"/>
  <c r="X1076" i="5"/>
  <c r="X1077" i="5"/>
  <c r="X1078" i="5"/>
  <c r="X1079" i="5"/>
  <c r="X1081" i="5"/>
  <c r="X1082" i="5"/>
  <c r="X1083" i="5"/>
  <c r="X1084" i="5"/>
  <c r="X1085" i="5"/>
  <c r="X1086" i="5"/>
  <c r="X1087" i="5"/>
  <c r="X1088" i="5"/>
  <c r="X1089" i="5"/>
  <c r="X1090" i="5"/>
  <c r="X1091" i="5"/>
  <c r="X1093" i="5"/>
  <c r="X1094" i="5"/>
  <c r="X1095" i="5"/>
  <c r="X1096" i="5"/>
  <c r="X1097" i="5"/>
  <c r="X1098" i="5"/>
  <c r="X1099" i="5"/>
  <c r="X1100" i="5"/>
  <c r="X1101" i="5"/>
  <c r="X1102" i="5"/>
  <c r="X1103" i="5"/>
  <c r="X1105" i="5"/>
  <c r="X1106" i="5"/>
  <c r="X1107" i="5"/>
  <c r="X1108" i="5"/>
  <c r="X1109" i="5"/>
  <c r="X1110" i="5"/>
  <c r="X1111" i="5"/>
  <c r="X1112" i="5"/>
  <c r="X1113" i="5"/>
  <c r="X1114" i="5"/>
  <c r="X1115" i="5"/>
  <c r="X1117" i="5"/>
  <c r="X1118" i="5"/>
  <c r="X1119" i="5"/>
  <c r="X1120" i="5"/>
  <c r="X1121" i="5"/>
  <c r="X1122" i="5"/>
  <c r="X1123" i="5"/>
  <c r="X1124" i="5"/>
  <c r="X1125" i="5"/>
  <c r="X1126" i="5"/>
  <c r="X1127" i="5"/>
  <c r="X1129" i="5"/>
  <c r="X1130" i="5"/>
  <c r="X1131" i="5"/>
  <c r="X1132" i="5"/>
  <c r="X1133" i="5"/>
  <c r="X1135" i="5"/>
  <c r="X1136" i="5"/>
  <c r="X1137" i="5"/>
  <c r="X1138" i="5"/>
  <c r="X1139" i="5"/>
  <c r="X1141" i="5"/>
  <c r="X1142" i="5"/>
  <c r="X1143" i="5"/>
  <c r="X1144" i="5"/>
  <c r="X1145" i="5"/>
  <c r="X1146" i="5"/>
  <c r="X1147" i="5"/>
  <c r="X1148" i="5"/>
  <c r="X1149" i="5"/>
  <c r="X1150" i="5"/>
  <c r="X1151" i="5"/>
  <c r="X1153" i="5"/>
  <c r="X1154" i="5"/>
  <c r="X1155" i="5"/>
  <c r="X1156" i="5"/>
  <c r="X1157" i="5"/>
  <c r="X1158" i="5"/>
  <c r="X1159" i="5"/>
  <c r="X1160" i="5"/>
  <c r="X1161" i="5"/>
  <c r="X1162" i="5"/>
  <c r="X1163" i="5"/>
  <c r="X1165" i="5"/>
  <c r="X1166" i="5"/>
  <c r="X1167" i="5"/>
  <c r="X1168" i="5"/>
  <c r="X1169" i="5"/>
  <c r="X1171" i="5"/>
  <c r="X1172" i="5"/>
  <c r="X1173" i="5"/>
  <c r="X1174" i="5"/>
  <c r="X1175" i="5"/>
  <c r="X1177" i="5"/>
  <c r="X1178" i="5"/>
  <c r="X1179" i="5"/>
  <c r="X1180" i="5"/>
  <c r="X1181" i="5"/>
  <c r="X1183" i="5"/>
  <c r="X1184" i="5"/>
  <c r="X1185" i="5"/>
  <c r="X1186" i="5"/>
  <c r="X1187" i="5"/>
  <c r="X1189" i="5"/>
  <c r="X1190" i="5"/>
  <c r="X1191" i="5"/>
  <c r="X1192" i="5"/>
  <c r="X1193" i="5"/>
  <c r="X1194" i="5"/>
  <c r="X1195" i="5"/>
  <c r="X1196" i="5"/>
  <c r="X1197" i="5"/>
  <c r="X1198" i="5"/>
  <c r="X1199" i="5"/>
  <c r="X1201" i="5"/>
  <c r="X1202" i="5"/>
  <c r="X1203" i="5"/>
  <c r="X1204" i="5"/>
  <c r="X1205" i="5"/>
  <c r="X1206" i="5"/>
  <c r="X1207" i="5"/>
  <c r="X1208" i="5"/>
  <c r="X1209" i="5"/>
  <c r="X1210" i="5"/>
  <c r="X1211" i="5"/>
  <c r="X1213" i="5"/>
  <c r="X1214" i="5"/>
  <c r="X1215" i="5"/>
  <c r="X1216" i="5"/>
  <c r="X1217" i="5"/>
  <c r="X1218" i="5"/>
  <c r="X1219" i="5"/>
  <c r="X1220" i="5"/>
  <c r="X1221" i="5"/>
  <c r="X1222" i="5"/>
  <c r="X1223" i="5"/>
  <c r="X1225" i="5"/>
  <c r="X1226" i="5"/>
  <c r="X1227" i="5"/>
  <c r="X1228" i="5"/>
  <c r="X1229" i="5"/>
  <c r="X1230" i="5"/>
  <c r="X1231" i="5"/>
  <c r="X1232" i="5"/>
  <c r="X1233" i="5"/>
  <c r="X1234" i="5"/>
  <c r="X1235" i="5"/>
  <c r="X1237" i="5"/>
  <c r="X1238" i="5"/>
  <c r="X1239" i="5"/>
  <c r="X1240" i="5"/>
  <c r="X1241" i="5"/>
  <c r="X1242" i="5"/>
  <c r="X1243" i="5"/>
  <c r="X1244" i="5"/>
  <c r="X1245" i="5"/>
  <c r="X1246" i="5"/>
  <c r="X1247" i="5"/>
  <c r="X1249" i="5"/>
  <c r="X1250" i="5"/>
  <c r="X1251" i="5"/>
  <c r="X1252" i="5"/>
  <c r="X1253" i="5"/>
  <c r="X1254" i="5"/>
  <c r="X1255" i="5"/>
  <c r="X1256" i="5"/>
  <c r="X1257" i="5"/>
  <c r="X1258" i="5"/>
  <c r="X1259" i="5"/>
  <c r="X1261" i="5"/>
  <c r="X1262" i="5"/>
  <c r="X1263" i="5"/>
  <c r="X1264" i="5"/>
  <c r="X1265" i="5"/>
  <c r="X1266" i="5"/>
  <c r="X1267" i="5"/>
  <c r="X1268" i="5"/>
  <c r="X1269" i="5"/>
  <c r="X1270" i="5"/>
  <c r="X1271" i="5"/>
  <c r="X1273" i="5"/>
  <c r="X1274" i="5"/>
  <c r="X1275" i="5"/>
  <c r="X1276" i="5"/>
  <c r="X1277" i="5"/>
  <c r="X1279" i="5"/>
  <c r="X1280" i="5"/>
  <c r="X1281" i="5"/>
  <c r="X1282" i="5"/>
  <c r="X1283" i="5"/>
  <c r="X1285" i="5"/>
  <c r="X1286" i="5"/>
  <c r="X1287" i="5"/>
  <c r="X1288" i="5"/>
  <c r="X1289" i="5"/>
  <c r="X1290" i="5"/>
  <c r="X1291" i="5"/>
  <c r="X1292" i="5"/>
  <c r="X1293" i="5"/>
  <c r="X1294" i="5"/>
  <c r="X1295" i="5"/>
  <c r="X1297" i="5"/>
  <c r="X1298" i="5"/>
  <c r="X1299" i="5"/>
  <c r="X1300" i="5"/>
  <c r="X1301" i="5"/>
  <c r="X1302" i="5"/>
  <c r="X1303" i="5"/>
  <c r="X1304" i="5"/>
  <c r="X1305" i="5"/>
  <c r="X1306" i="5"/>
  <c r="X1307" i="5"/>
  <c r="X1309" i="5"/>
  <c r="X1310" i="5"/>
  <c r="X1311" i="5"/>
  <c r="X1312" i="5"/>
  <c r="X1313" i="5"/>
  <c r="X1315" i="5"/>
  <c r="X1316" i="5"/>
  <c r="X1317" i="5"/>
  <c r="X1318" i="5"/>
  <c r="X1319" i="5"/>
  <c r="X1321" i="5"/>
  <c r="X1322" i="5"/>
  <c r="X1323" i="5"/>
  <c r="X1324" i="5"/>
  <c r="X1325" i="5"/>
  <c r="X1327" i="5"/>
  <c r="X1328" i="5"/>
  <c r="X1329" i="5"/>
  <c r="X1330" i="5"/>
  <c r="X1331" i="5"/>
  <c r="X1333" i="5"/>
  <c r="X1334" i="5"/>
  <c r="X1335" i="5"/>
  <c r="X1336" i="5"/>
  <c r="X1337" i="5"/>
  <c r="X1338" i="5"/>
  <c r="X1339" i="5"/>
  <c r="X1340" i="5"/>
  <c r="X1341" i="5"/>
  <c r="X1342" i="5"/>
  <c r="X1343" i="5"/>
  <c r="X1345" i="5"/>
  <c r="X1346" i="5"/>
  <c r="X1347" i="5"/>
  <c r="X1348" i="5"/>
  <c r="X1349" i="5"/>
  <c r="X1350" i="5"/>
  <c r="X1351" i="5"/>
  <c r="X1352" i="5"/>
  <c r="X1353" i="5"/>
  <c r="X1354" i="5"/>
  <c r="X1355" i="5"/>
  <c r="X1357" i="5"/>
  <c r="X1358" i="5"/>
  <c r="X1359" i="5"/>
  <c r="X1360" i="5"/>
  <c r="X1361" i="5"/>
  <c r="X1362" i="5"/>
  <c r="X1363" i="5"/>
  <c r="X1364" i="5"/>
  <c r="X1365" i="5"/>
  <c r="X1366" i="5"/>
  <c r="X1367" i="5"/>
  <c r="X1369" i="5"/>
  <c r="X1370" i="5"/>
  <c r="X1371" i="5"/>
  <c r="X1372" i="5"/>
  <c r="X1373" i="5"/>
  <c r="X1374" i="5"/>
  <c r="X1375" i="5"/>
  <c r="X1376" i="5"/>
  <c r="X1377" i="5"/>
  <c r="X1378" i="5"/>
  <c r="X1379" i="5"/>
  <c r="X1381" i="5"/>
  <c r="X1382" i="5"/>
  <c r="X1383" i="5"/>
  <c r="X1384" i="5"/>
  <c r="X1385" i="5"/>
  <c r="X1386" i="5"/>
  <c r="X1387" i="5"/>
  <c r="X1388" i="5"/>
  <c r="X1389" i="5"/>
  <c r="X1390" i="5"/>
  <c r="X1391" i="5"/>
  <c r="X1393" i="5"/>
  <c r="X1394" i="5"/>
  <c r="X1395" i="5"/>
  <c r="X1396" i="5"/>
  <c r="X1397" i="5"/>
  <c r="X1398" i="5"/>
  <c r="X1399" i="5"/>
  <c r="X1400" i="5"/>
  <c r="X1401" i="5"/>
  <c r="X1402" i="5"/>
  <c r="X1403" i="5"/>
  <c r="X1405" i="5"/>
  <c r="X1406" i="5"/>
  <c r="X1407" i="5"/>
  <c r="X1408" i="5"/>
  <c r="X1409" i="5"/>
  <c r="X1410" i="5"/>
  <c r="X1411" i="5"/>
  <c r="X1412" i="5"/>
  <c r="X1413" i="5"/>
  <c r="X1414" i="5"/>
  <c r="X1415" i="5"/>
  <c r="X1417" i="5"/>
  <c r="X1418" i="5"/>
  <c r="X1419" i="5"/>
  <c r="X1420" i="5"/>
  <c r="X1421" i="5"/>
  <c r="X1423" i="5"/>
  <c r="X1424" i="5"/>
  <c r="X1425" i="5"/>
  <c r="X1426" i="5"/>
  <c r="X1427" i="5"/>
  <c r="X1429" i="5"/>
  <c r="X1430" i="5"/>
  <c r="X1431" i="5"/>
  <c r="X1432" i="5"/>
  <c r="X1433" i="5"/>
  <c r="X1434" i="5"/>
  <c r="X1435" i="5"/>
  <c r="X1436" i="5"/>
  <c r="X1437" i="5"/>
  <c r="X1438" i="5"/>
  <c r="X1439" i="5"/>
  <c r="X1441" i="5"/>
  <c r="X1442" i="5"/>
  <c r="X1443" i="5"/>
  <c r="X1444" i="5"/>
  <c r="X1445" i="5"/>
  <c r="X1446" i="5"/>
  <c r="X1447" i="5"/>
  <c r="X1448" i="5"/>
  <c r="X1449" i="5"/>
  <c r="X1450" i="5"/>
  <c r="X1451" i="5"/>
  <c r="X1453" i="5"/>
  <c r="X1454" i="5"/>
  <c r="X1455" i="5"/>
  <c r="X1456" i="5"/>
  <c r="X1457" i="5"/>
  <c r="X1459" i="5"/>
  <c r="X1460" i="5"/>
  <c r="X1461" i="5"/>
  <c r="X1462" i="5"/>
  <c r="X1463" i="5"/>
  <c r="X1465" i="5"/>
  <c r="X1466" i="5"/>
  <c r="X1467" i="5"/>
  <c r="X1468" i="5"/>
  <c r="X1469" i="5"/>
  <c r="X1471" i="5"/>
  <c r="X1472" i="5"/>
  <c r="X1473" i="5"/>
  <c r="X1474" i="5"/>
  <c r="X1475" i="5"/>
  <c r="X1477" i="5"/>
  <c r="X1478" i="5"/>
  <c r="X1479" i="5"/>
  <c r="X1480" i="5"/>
  <c r="X1481" i="5"/>
  <c r="X1482" i="5"/>
  <c r="X1483" i="5"/>
  <c r="X1484" i="5"/>
  <c r="X1485" i="5"/>
  <c r="X1486" i="5"/>
  <c r="X1487" i="5"/>
  <c r="X1489" i="5"/>
  <c r="X1490" i="5"/>
  <c r="X1491" i="5"/>
  <c r="X1492" i="5"/>
  <c r="X1493" i="5"/>
  <c r="X1494" i="5"/>
  <c r="X1495" i="5"/>
  <c r="X1496" i="5"/>
  <c r="X1497" i="5"/>
  <c r="X1498" i="5"/>
  <c r="X1499" i="5"/>
  <c r="X1501" i="5"/>
  <c r="X1502" i="5"/>
  <c r="X1503" i="5"/>
  <c r="X1504" i="5"/>
  <c r="X1505" i="5"/>
  <c r="X1506" i="5"/>
  <c r="X1507" i="5"/>
  <c r="X1508" i="5"/>
  <c r="X1509" i="5"/>
  <c r="X1510" i="5"/>
  <c r="X1511" i="5"/>
  <c r="X1513" i="5"/>
  <c r="X1514" i="5"/>
  <c r="X1515" i="5"/>
  <c r="X1516" i="5"/>
  <c r="X1517" i="5"/>
  <c r="X1518" i="5"/>
  <c r="X1519" i="5"/>
  <c r="X1520" i="5"/>
  <c r="X1521" i="5"/>
  <c r="X1522" i="5"/>
  <c r="X1523" i="5"/>
  <c r="X1525" i="5"/>
  <c r="X1526" i="5"/>
  <c r="X1527" i="5"/>
  <c r="X1528" i="5"/>
  <c r="X1529" i="5"/>
  <c r="X1530" i="5"/>
  <c r="X1531" i="5"/>
  <c r="X1532" i="5"/>
  <c r="X1533" i="5"/>
  <c r="X1534" i="5"/>
  <c r="X1535" i="5"/>
  <c r="X1537" i="5"/>
  <c r="X1538" i="5"/>
  <c r="X1539" i="5"/>
  <c r="X1540" i="5"/>
  <c r="X1541" i="5"/>
  <c r="X1543" i="5"/>
  <c r="X1544" i="5"/>
  <c r="X1545" i="5"/>
  <c r="X1546" i="5"/>
  <c r="X1547" i="5"/>
  <c r="X1549" i="5"/>
  <c r="X1550" i="5"/>
  <c r="X1551" i="5"/>
  <c r="X1552" i="5"/>
  <c r="X1553" i="5"/>
  <c r="X1554" i="5"/>
  <c r="X1555" i="5"/>
  <c r="X1556" i="5"/>
  <c r="X1557" i="5"/>
  <c r="X1558" i="5"/>
  <c r="X1559" i="5"/>
  <c r="X1561" i="5"/>
  <c r="X1562" i="5"/>
  <c r="X1563" i="5"/>
  <c r="X1564" i="5"/>
  <c r="X1565" i="5"/>
  <c r="X1567" i="5"/>
  <c r="X1568" i="5"/>
  <c r="X1569" i="5"/>
  <c r="X1570" i="5"/>
  <c r="X1571" i="5"/>
  <c r="X1573" i="5"/>
  <c r="X1574" i="5"/>
  <c r="X1575" i="5"/>
  <c r="X1576" i="5"/>
  <c r="X1577" i="5"/>
  <c r="X1578" i="5"/>
  <c r="X1579" i="5"/>
  <c r="X1580" i="5"/>
  <c r="X1581" i="5"/>
  <c r="X1582" i="5"/>
  <c r="X1583" i="5"/>
  <c r="X1585" i="5"/>
  <c r="X1586" i="5"/>
  <c r="X1587" i="5"/>
  <c r="X1588" i="5"/>
  <c r="X1589" i="5"/>
  <c r="X1591" i="5"/>
  <c r="X1592" i="5"/>
  <c r="X1593" i="5"/>
  <c r="X1594" i="5"/>
  <c r="X1595" i="5"/>
  <c r="X1597" i="5"/>
  <c r="X1598" i="5"/>
  <c r="X1599" i="5"/>
  <c r="X1600" i="5"/>
  <c r="X1601" i="5"/>
  <c r="X1603" i="5"/>
  <c r="X1604" i="5"/>
  <c r="X1605" i="5"/>
  <c r="X1606" i="5"/>
  <c r="X1607" i="5"/>
  <c r="X1609" i="5"/>
  <c r="X1610" i="5"/>
  <c r="X1611" i="5"/>
  <c r="X1612" i="5"/>
  <c r="X1613" i="5"/>
  <c r="X1615" i="5"/>
  <c r="X1616" i="5"/>
  <c r="X1617" i="5"/>
  <c r="X1618" i="5"/>
  <c r="X1619" i="5"/>
  <c r="X1621" i="5"/>
  <c r="X1622" i="5"/>
  <c r="X1623" i="5"/>
  <c r="X1624" i="5"/>
  <c r="X1625" i="5"/>
  <c r="X1626" i="5"/>
  <c r="X1627" i="5"/>
  <c r="X1628" i="5"/>
  <c r="X1629" i="5"/>
  <c r="X1630" i="5"/>
  <c r="X1631" i="5"/>
  <c r="X1633" i="5"/>
  <c r="X1634" i="5"/>
  <c r="X1635" i="5"/>
  <c r="X1636" i="5"/>
  <c r="X1637" i="5"/>
  <c r="X1638" i="5"/>
  <c r="X1639" i="5"/>
  <c r="X1640" i="5"/>
  <c r="X1641" i="5"/>
  <c r="X1642" i="5"/>
  <c r="X1643" i="5"/>
  <c r="X1645" i="5"/>
  <c r="X1646" i="5"/>
  <c r="X1647" i="5"/>
  <c r="X1648" i="5"/>
  <c r="X1649" i="5"/>
  <c r="X1650" i="5"/>
  <c r="X1651" i="5"/>
  <c r="X1652" i="5"/>
  <c r="X1653" i="5"/>
  <c r="X1654" i="5"/>
  <c r="X1655" i="5"/>
  <c r="X1657" i="5"/>
  <c r="X1658" i="5"/>
  <c r="X1659" i="5"/>
  <c r="X1660" i="5"/>
  <c r="X1661" i="5"/>
  <c r="X1662" i="5"/>
  <c r="X1663" i="5"/>
  <c r="X1664" i="5"/>
  <c r="X1665" i="5"/>
  <c r="X1666" i="5"/>
  <c r="X1667" i="5"/>
  <c r="X1669" i="5"/>
  <c r="X1670" i="5"/>
  <c r="X1671" i="5"/>
  <c r="X1672" i="5"/>
  <c r="X1673" i="5"/>
  <c r="X1674" i="5"/>
  <c r="X1675" i="5"/>
  <c r="X1676" i="5"/>
  <c r="X1677" i="5"/>
  <c r="X1678" i="5"/>
  <c r="X1679" i="5"/>
  <c r="X1681" i="5"/>
  <c r="X1682" i="5"/>
  <c r="X1683" i="5"/>
  <c r="X1684" i="5"/>
  <c r="X1685" i="5"/>
  <c r="X1687" i="5"/>
  <c r="X1688" i="5"/>
  <c r="X1689" i="5"/>
  <c r="X1690" i="5"/>
  <c r="X1691" i="5"/>
  <c r="X1693" i="5"/>
  <c r="X1694" i="5"/>
  <c r="X1695" i="5"/>
  <c r="X1696" i="5"/>
  <c r="X1697" i="5"/>
  <c r="X1698" i="5"/>
  <c r="X1699" i="5"/>
  <c r="X1700" i="5"/>
  <c r="X1701" i="5"/>
  <c r="X1702" i="5"/>
  <c r="X1703" i="5"/>
  <c r="X1705" i="5"/>
  <c r="X1706" i="5"/>
  <c r="X1707" i="5"/>
  <c r="X1708" i="5"/>
  <c r="X1709" i="5"/>
  <c r="X1711" i="5"/>
  <c r="X1712" i="5"/>
  <c r="X1713" i="5"/>
  <c r="X1714" i="5"/>
  <c r="X1715" i="5"/>
  <c r="X1717" i="5"/>
  <c r="X1718" i="5"/>
  <c r="X1719" i="5"/>
  <c r="X1720" i="5"/>
  <c r="X1721" i="5"/>
  <c r="X1722" i="5"/>
  <c r="X1723" i="5"/>
  <c r="X1724" i="5"/>
  <c r="X1725" i="5"/>
  <c r="X1726" i="5"/>
  <c r="X1727" i="5"/>
  <c r="X1729" i="5"/>
  <c r="X1730" i="5"/>
  <c r="X1731" i="5"/>
  <c r="X1732" i="5"/>
  <c r="X1733" i="5"/>
  <c r="X1735" i="5"/>
  <c r="X1736" i="5"/>
  <c r="X1737" i="5"/>
  <c r="X1738" i="5"/>
  <c r="X1739" i="5"/>
  <c r="X1741" i="5"/>
  <c r="X1742" i="5"/>
  <c r="X1743" i="5"/>
  <c r="X1744" i="5"/>
  <c r="X1745" i="5"/>
  <c r="X1747" i="5"/>
  <c r="X1748" i="5"/>
  <c r="X1749" i="5"/>
  <c r="X1750" i="5"/>
  <c r="X1751" i="5"/>
  <c r="X1753" i="5"/>
  <c r="X1754" i="5"/>
  <c r="X1755" i="5"/>
  <c r="X1756" i="5"/>
  <c r="X1757" i="5"/>
  <c r="X1759" i="5"/>
  <c r="X1760" i="5"/>
  <c r="X1761" i="5"/>
  <c r="X1762" i="5"/>
  <c r="X1763" i="5"/>
  <c r="X1765" i="5"/>
  <c r="X1766" i="5"/>
  <c r="X1767" i="5"/>
  <c r="X1768" i="5"/>
  <c r="X1769" i="5"/>
  <c r="X1770" i="5"/>
  <c r="X1771" i="5"/>
  <c r="X1772" i="5"/>
  <c r="X1773" i="5"/>
  <c r="X1774" i="5"/>
  <c r="X1775" i="5"/>
  <c r="X1777" i="5"/>
  <c r="X1778" i="5"/>
  <c r="X1779" i="5"/>
  <c r="X1780" i="5"/>
  <c r="X1781" i="5"/>
  <c r="X1782" i="5"/>
  <c r="X1783" i="5"/>
  <c r="X1784" i="5"/>
  <c r="X1785" i="5"/>
  <c r="X1786" i="5"/>
  <c r="X1787" i="5"/>
  <c r="X1789" i="5"/>
  <c r="X1790" i="5"/>
  <c r="X1791" i="5"/>
  <c r="X1792" i="5"/>
  <c r="X1793" i="5"/>
  <c r="X1794" i="5"/>
  <c r="X1795" i="5"/>
  <c r="X1796" i="5"/>
  <c r="X1797" i="5"/>
  <c r="X1798" i="5"/>
  <c r="X1799" i="5"/>
  <c r="X1801" i="5"/>
  <c r="X1802" i="5"/>
  <c r="X1803" i="5"/>
  <c r="X1804" i="5"/>
  <c r="X1805" i="5"/>
  <c r="X1806" i="5"/>
  <c r="X1807" i="5"/>
  <c r="X1808" i="5"/>
  <c r="X1809" i="5"/>
  <c r="X1810" i="5"/>
  <c r="X1811" i="5"/>
  <c r="X1813" i="5"/>
  <c r="X1814" i="5"/>
  <c r="X1815" i="5"/>
  <c r="X1816" i="5"/>
  <c r="X1817" i="5"/>
  <c r="X1818" i="5"/>
  <c r="X1819" i="5"/>
  <c r="X1820" i="5"/>
  <c r="X1821" i="5"/>
  <c r="X1822" i="5"/>
  <c r="X1823" i="5"/>
  <c r="X1825" i="5"/>
  <c r="X1826" i="5"/>
  <c r="X1827" i="5"/>
  <c r="X1828" i="5"/>
  <c r="X1829" i="5"/>
  <c r="X1831" i="5"/>
  <c r="X1832" i="5"/>
  <c r="X1833" i="5"/>
  <c r="X1834" i="5"/>
  <c r="X1835" i="5"/>
  <c r="X1837" i="5"/>
  <c r="X1838" i="5"/>
  <c r="X1839" i="5"/>
  <c r="X1840" i="5"/>
  <c r="X1841" i="5"/>
  <c r="X1842" i="5"/>
  <c r="X1843" i="5"/>
  <c r="X1844" i="5"/>
  <c r="X1845" i="5"/>
  <c r="X1846" i="5"/>
  <c r="X1847" i="5"/>
  <c r="X1849" i="5"/>
  <c r="X1850" i="5"/>
  <c r="X1851" i="5"/>
  <c r="X1852" i="5"/>
  <c r="X1853" i="5"/>
  <c r="X1855" i="5"/>
  <c r="X1856" i="5"/>
  <c r="X1857" i="5"/>
  <c r="X1858" i="5"/>
  <c r="X1859"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G116" i="6"/>
  <c r="H116" i="6"/>
  <c r="D116" i="6"/>
  <c r="F117" i="6"/>
  <c r="A117" i="6"/>
  <c r="G117" i="6"/>
  <c r="H117" i="6"/>
  <c r="D117" i="6"/>
  <c r="C116" i="6"/>
  <c r="C117" i="6"/>
  <c r="H41" i="6"/>
  <c r="H42" i="6"/>
  <c r="C42" i="6"/>
  <c r="F52" i="6"/>
  <c r="H52" i="6"/>
  <c r="C52" i="6"/>
  <c r="F53" i="6"/>
  <c r="H53" i="6"/>
  <c r="C53" i="6"/>
  <c r="F63" i="6"/>
  <c r="H63" i="6"/>
  <c r="C63" i="6"/>
  <c r="F64" i="6"/>
  <c r="H64" i="6"/>
  <c r="C64" i="6"/>
  <c r="F74" i="6"/>
  <c r="H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55" i="6"/>
  <c r="C44" i="6"/>
  <c r="F94" i="6"/>
  <c r="F108" i="6"/>
  <c r="H108" i="6"/>
  <c r="D108" i="6"/>
  <c r="F111" i="6"/>
  <c r="H111" i="6"/>
  <c r="D111" i="6"/>
  <c r="F110" i="6"/>
  <c r="H110" i="6"/>
  <c r="D110" i="6"/>
  <c r="H94" i="6"/>
  <c r="F109" i="6"/>
  <c r="H109" i="6"/>
  <c r="C110" i="6"/>
  <c r="C111" i="6"/>
  <c r="F95" i="6"/>
  <c r="H95" i="6"/>
  <c r="D95" i="6"/>
  <c r="D94" i="6"/>
  <c r="C108" i="6"/>
  <c r="D109" i="6"/>
  <c r="F96" i="6"/>
  <c r="H96" i="6"/>
  <c r="D96" i="6"/>
  <c r="C95" i="6"/>
  <c r="A119" i="6"/>
  <c r="G119" i="6"/>
  <c r="F119" i="6"/>
  <c r="H119" i="6"/>
  <c r="C119" i="6"/>
  <c r="D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c r="B63" i="4"/>
  <c r="A48" i="6"/>
  <c r="B65" i="4"/>
  <c r="A49" i="6" s="1"/>
  <c r="B75" i="4"/>
  <c r="A59" i="6"/>
  <c r="B77" i="4"/>
  <c r="A60" i="6" s="1"/>
  <c r="B87" i="4"/>
  <c r="A70" i="6"/>
  <c r="B89" i="4"/>
  <c r="A71" i="6"/>
  <c r="A81" i="6"/>
  <c r="B101" i="4"/>
  <c r="A82" i="6" s="1"/>
  <c r="B111" i="4"/>
  <c r="A92" i="6"/>
  <c r="B129" i="4"/>
  <c r="A107" i="6"/>
  <c r="A123" i="6"/>
  <c r="B115" i="4"/>
  <c r="A94" i="6" s="1"/>
  <c r="B117" i="4"/>
  <c r="A95" i="6" s="1"/>
  <c r="B119" i="4"/>
  <c r="A97" i="6" s="1"/>
  <c r="B131" i="4"/>
  <c r="A108" i="6"/>
  <c r="B133" i="4"/>
  <c r="A109" i="6"/>
  <c r="B135" i="4"/>
  <c r="A110" i="6"/>
  <c r="B137" i="4"/>
  <c r="A111" i="6" s="1"/>
  <c r="M39" i="4"/>
  <c r="M51" i="4"/>
  <c r="M63" i="4"/>
  <c r="M75" i="4"/>
  <c r="M87" i="4"/>
  <c r="M111" i="4"/>
  <c r="M129" i="4"/>
  <c r="D114" i="4" l="1"/>
  <c r="G124" i="6" a="1"/>
  <c r="G124" i="6" s="1"/>
  <c r="H124" i="6" s="1"/>
  <c r="D53" i="4"/>
  <c r="D65" i="4"/>
  <c r="G65" i="4"/>
  <c r="D41" i="4"/>
  <c r="C124" i="6"/>
  <c r="G53" i="4"/>
  <c r="G114" i="4"/>
  <c r="G41" i="4"/>
  <c r="D77" i="4"/>
  <c r="D89" i="4"/>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<sst xmlns="http://schemas.openxmlformats.org/spreadsheetml/2006/main" count="28451" uniqueCount="20161">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</sst>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F952941-F850-4E52-A8D3-338C849EFD96}"/>
    </customSheetView>
    <customSheetView guid="{4BDF1A28-30D5-449D-B20E-D6C97EF9FAE1}" showAutoFilter="1">
      <selection activeCell="C174" sqref="C174"/>
      <pageMargins left="0" right="0" top="0" bottom="0" header="0" footer="0"/>
      <pageSetup paperSize="9" orientation="portrait"/>
      <autoFilter ref="B1:N1" xr:uid="{6283180C-DAAB-4E3E-83B4-F7A59F4BB96E}"/>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7142888-0AC3-4B7B-A195-69195EFD773D}"/>
    </customSheetView>
    <customSheetView guid="{4BDF1A28-30D5-449D-B20E-D6C97EF9FAE1}" showAutoFilter="1">
      <selection activeCell="C1" sqref="C1:D65536"/>
      <pageMargins left="0" right="0" top="0" bottom="0" header="0" footer="0"/>
      <pageSetup orientation="portrait"/>
      <autoFilter ref="B1:C1" xr:uid="{D5D11A4F-F646-4BAB-958C-BF8825C6304D}"/>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50">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5">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3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4"/>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04"/>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c r="E47" s="405"/>
      <c r="F47" s="8"/>
      <c r="G47" s="406"/>
      <c r="H47" s="407"/>
      <c r="I47" s="407"/>
      <c r="J47" s="408"/>
      <c r="K47" s="29"/>
      <c r="L47" s="104"/>
      <c r="M47">
        <f t="shared" si="38"/>
        <v>0</v>
      </c>
      <c r="P47" s="299" t="str">
        <f t="shared" si="47"/>
        <v>(*)</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f ca="1">IF(H125=0,"0",H125)</f>
        <v>68</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f>Declaration!D8</f>
        <v>0</v>
      </c>
      <c r="C4" s="135" t="str">
        <f t="shared" ref="C4:C11" ca="1" si="0">IF(H4=1,J4,I4)</f>
        <v>Provide your company name on the Declaration tab cell D8</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f>Declaration!D9</f>
        <v>0</v>
      </c>
      <c r="C5" s="135" t="str">
        <f t="shared" ca="1" si="0"/>
        <v>Select the scope of declaration on the Declaration tab cell D9</v>
      </c>
      <c r="D5" s="84" t="str">
        <f>IF(H5=1,"Click here to enter Declaration Scope","")</f>
        <v>Click here to enter Declaration Scope</v>
      </c>
      <c r="E5" s="16" t="s">
        <v>15</v>
      </c>
      <c r="F5" s="82">
        <v>1</v>
      </c>
      <c r="G5" s="61">
        <f t="shared" si="1"/>
        <v>1</v>
      </c>
      <c r="H5" s="62">
        <f t="shared" si="2"/>
        <v>1</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f>Declaration!D19</f>
        <v>0</v>
      </c>
      <c r="C9" s="135" t="str">
        <f t="shared" ca="1" si="0"/>
        <v xml:space="preserve">Provide contact name in Declaration tab cell D19 </v>
      </c>
      <c r="D9" s="315" t="str">
        <f>IF(H9=1,"Click here to enter Contact Name","")</f>
        <v>Click here to enter Contact Name</v>
      </c>
      <c r="E9" s="16" t="s">
        <v>15</v>
      </c>
      <c r="F9" s="82">
        <v>1</v>
      </c>
      <c r="G9" s="61">
        <f t="shared" si="1"/>
        <v>1</v>
      </c>
      <c r="H9" s="62">
        <f t="shared" si="2"/>
        <v>1</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f>Declaration!D20</f>
        <v>0</v>
      </c>
      <c r="C10" s="135" t="str">
        <f t="shared" ca="1" si="0"/>
        <v>Provide a valid email for contact in Declaration tab cell D20</v>
      </c>
      <c r="D10" s="314" t="str">
        <f>IF(H10=1,"Click here to enter Email-Contact","")</f>
        <v>Click here to enter Email-Contact</v>
      </c>
      <c r="E10" s="16" t="s">
        <v>15</v>
      </c>
      <c r="F10" s="82">
        <v>1</v>
      </c>
      <c r="G10" s="61">
        <f>IF(ISNUMBER(SEARCH("@",B10)),0,1)</f>
        <v>1</v>
      </c>
      <c r="H10" s="62">
        <f t="shared" si="2"/>
        <v>1</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f>Declaration!D21</f>
        <v>0</v>
      </c>
      <c r="C11" s="135" t="str">
        <f t="shared" ca="1" si="0"/>
        <v>Provide a phone number for contact in Declaration tab cell D21</v>
      </c>
      <c r="D11" s="314" t="str">
        <f>IF(H11=1,"Click here to enter Phone-Contact","")</f>
        <v>Click here to enter Phone-Contact</v>
      </c>
      <c r="E11" s="16" t="s">
        <v>15</v>
      </c>
      <c r="F11" s="82">
        <v>1</v>
      </c>
      <c r="G11" s="61">
        <f t="shared" si="1"/>
        <v>1</v>
      </c>
      <c r="H11" s="62">
        <f t="shared" si="2"/>
        <v>1</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f>Declaration!D22</f>
        <v>0</v>
      </c>
      <c r="C12" s="135" t="str">
        <f t="shared" ref="C12:C72" ca="1" si="3">IF(H12=1,J12,I12)</f>
        <v>Provide authorized company representative contact name in Declaration tab cell D22</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f>Declaration!D24</f>
        <v>0</v>
      </c>
      <c r="C13" s="78" t="str">
        <f t="shared" ca="1" si="3"/>
        <v>Provide an email for authorized company representative on Declaration tab cell D24</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0</v>
      </c>
      <c r="C15" s="78" t="str">
        <f t="shared" ca="1" si="3"/>
        <v>Provide date the form was completed on Declaration tab cell D26</v>
      </c>
      <c r="D15" s="314" t="str">
        <f>IF(H15=1,"Click here to enter Date of Completion","")</f>
        <v>Click here to enter Date of Completion</v>
      </c>
      <c r="E15" s="16" t="s">
        <v>15</v>
      </c>
      <c r="F15" s="82">
        <v>1</v>
      </c>
      <c r="G15" s="61">
        <f t="shared" si="4"/>
        <v>1</v>
      </c>
      <c r="H15" s="62">
        <f t="shared" si="2"/>
        <v>1</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f>Declaration!D30</f>
        <v>0</v>
      </c>
      <c r="C17" s="78" t="str">
        <f t="shared" ca="1" si="3"/>
        <v>Declare if specified mineral is intentionally added to your products on Declaration tab cell D30</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f>Declaration!D31</f>
        <v>0</v>
      </c>
      <c r="C18" s="78" t="str">
        <f t="shared" ca="1" si="3"/>
        <v>Declare if specified mineral is intentionally added to your products on Declaration tab cell D31</v>
      </c>
      <c r="D18" s="314" t="str">
        <f>IF(H18=1,"Click here to answer question 1 for specified mineral","")</f>
        <v>Click here to answer question 1 for specified mineral</v>
      </c>
      <c r="E18" s="16" t="s">
        <v>15</v>
      </c>
      <c r="F18" s="321">
        <f t="shared" ref="F18:F22" si="5">IF(A18="",0,1)</f>
        <v>1</v>
      </c>
      <c r="G18" s="61">
        <f t="shared" ref="G18:G22" si="6">IF(B18=0,1,0)</f>
        <v>1</v>
      </c>
      <c r="H18" s="62">
        <f t="shared" ref="H18:H22" si="7">F18*G18</f>
        <v>1</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f>Declaration!D32</f>
        <v>0</v>
      </c>
      <c r="C19" s="78" t="str">
        <f t="shared" ca="1" si="3"/>
        <v>Declare if specified mineral is intentionally added to your products on Declaration tab cell D32</v>
      </c>
      <c r="D19" s="314" t="str">
        <f t="shared" ref="D19:D22" si="8">IF(H19=1,"Click here to answer question 1 for specified mineral","")</f>
        <v>Click here to answer question 1 for specified mineral</v>
      </c>
      <c r="E19" s="16" t="s">
        <v>15</v>
      </c>
      <c r="F19" s="321">
        <f t="shared" si="5"/>
        <v>1</v>
      </c>
      <c r="G19" s="61">
        <f t="shared" si="6"/>
        <v>1</v>
      </c>
      <c r="H19" s="62">
        <f t="shared" si="7"/>
        <v>1</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f>Declaration!D33</f>
        <v>0</v>
      </c>
      <c r="C20" s="78" t="str">
        <f t="shared" ca="1" si="3"/>
        <v>Declare if specified mineral is intentionally added to your products on Declaration tab cell D33</v>
      </c>
      <c r="D20" s="314" t="str">
        <f t="shared" si="8"/>
        <v>Click here to answer question 1 for specified mineral</v>
      </c>
      <c r="E20" s="16" t="s">
        <v>15</v>
      </c>
      <c r="F20" s="321">
        <f t="shared" si="5"/>
        <v>1</v>
      </c>
      <c r="G20" s="61">
        <f t="shared" si="6"/>
        <v>1</v>
      </c>
      <c r="H20" s="62">
        <f t="shared" si="7"/>
        <v>1</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f>Declaration!D34</f>
        <v>0</v>
      </c>
      <c r="C21" s="78" t="str">
        <f t="shared" ca="1" si="3"/>
        <v>Declare if specified mineral is intentionally added to your products on Declaration tab cell D34</v>
      </c>
      <c r="D21" s="314" t="str">
        <f t="shared" si="8"/>
        <v>Click here to answer question 1 for specified mineral</v>
      </c>
      <c r="E21" s="16"/>
      <c r="F21" s="321">
        <f t="shared" si="5"/>
        <v>1</v>
      </c>
      <c r="G21" s="61">
        <f t="shared" si="6"/>
        <v>1</v>
      </c>
      <c r="H21" s="62">
        <f t="shared" si="7"/>
        <v>1</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f>Declaration!D35</f>
        <v>0</v>
      </c>
      <c r="C22" s="78" t="str">
        <f t="shared" ca="1" si="3"/>
        <v>Declare if specified mineral is intentionally added to your products on Declaration tab cell D35</v>
      </c>
      <c r="D22" s="314" t="str">
        <f t="shared" si="8"/>
        <v>Click here to answer question 1 for specified mineral</v>
      </c>
      <c r="E22" s="16"/>
      <c r="F22" s="321">
        <f t="shared" si="5"/>
        <v>1</v>
      </c>
      <c r="G22" s="61">
        <f t="shared" si="6"/>
        <v>1</v>
      </c>
      <c r="H22" s="62">
        <f t="shared" si="7"/>
        <v>1</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Declare if specified mineral is necessary to the production of your products and contained within the finished products declared in Declaration tab cell D42</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Declare if specified mineral is necessary to the production of your products and contained within the finished products declared in Declaration tab cell D43</v>
      </c>
      <c r="D29" s="314" t="str">
        <f t="shared" ref="D29:D33" si="10">IF(H29=1,"Click here to answer question 2 for specified mineral","")</f>
        <v>Click here to answer question 2 for specified mineral</v>
      </c>
      <c r="E29" s="16" t="s">
        <v>15</v>
      </c>
      <c r="F29" s="83">
        <f t="shared" ref="F29:F33" si="11">IF(OR(A18="",B18="No",B18="Unknown",B18="Not declaring"),0,1)</f>
        <v>1</v>
      </c>
      <c r="G29" s="61">
        <f t="shared" ref="G29:G33" si="12">IF(B29=0,1,0)</f>
        <v>1</v>
      </c>
      <c r="H29" s="62">
        <f t="shared" ref="H29:H33" si="13">F29*G29</f>
        <v>1</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Declare if specified mineral is necessary to the production of your products and contained within the finished products declared in Declaration tab cell D44</v>
      </c>
      <c r="D30" s="314" t="str">
        <f t="shared" si="10"/>
        <v>Click here to answer question 2 for specified mineral</v>
      </c>
      <c r="E30" s="16"/>
      <c r="F30" s="83">
        <f t="shared" si="11"/>
        <v>1</v>
      </c>
      <c r="G30" s="61">
        <f t="shared" si="12"/>
        <v>1</v>
      </c>
      <c r="H30" s="62">
        <f t="shared" si="13"/>
        <v>1</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Declare if specified mineral is necessary to the production of your products and contained within the finished products declared in Declaration tab cell D45</v>
      </c>
      <c r="D31" s="314" t="str">
        <f t="shared" si="10"/>
        <v>Click here to answer question 2 for specified mineral</v>
      </c>
      <c r="E31" s="16"/>
      <c r="F31" s="83">
        <f t="shared" si="11"/>
        <v>1</v>
      </c>
      <c r="G31" s="61">
        <f t="shared" si="12"/>
        <v>1</v>
      </c>
      <c r="H31" s="62">
        <f t="shared" si="13"/>
        <v>1</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Declare if specified mineral is necessary to the production of your products and contained within the finished products declared in Declaration tab cell D46</v>
      </c>
      <c r="D32" s="314" t="str">
        <f t="shared" si="10"/>
        <v>Click here to answer question 2 for specified mineral</v>
      </c>
      <c r="E32" s="16"/>
      <c r="F32" s="83">
        <f t="shared" si="11"/>
        <v>1</v>
      </c>
      <c r="G32" s="61">
        <f t="shared" si="12"/>
        <v>1</v>
      </c>
      <c r="H32" s="62">
        <f t="shared" si="13"/>
        <v>1</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f>Declaration!D47</f>
        <v>0</v>
      </c>
      <c r="C33" s="135" t="str">
        <f t="shared" ca="1" si="9"/>
        <v>Declare if specified mineral is necessary to the production of your products and contained within the finished products declared in Declaration tab cell D47</v>
      </c>
      <c r="D33" s="314" t="str">
        <f t="shared" si="10"/>
        <v>Click here to answer question 2 for specified mineral</v>
      </c>
      <c r="E33" s="16"/>
      <c r="F33" s="83">
        <f t="shared" si="11"/>
        <v>1</v>
      </c>
      <c r="G33" s="61">
        <f t="shared" si="12"/>
        <v>1</v>
      </c>
      <c r="H33" s="62">
        <f t="shared" si="13"/>
        <v>1</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Declare if specified mineral used within the scope of products declared within this survey response originated from a conflict-affected and high-risk area on the Declaration tab cell D54</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Declare if specified mineral used within the scope of products declared within this survey response originated from a conflict-affected and high-risk area on the Declaration tab cell D55</v>
      </c>
      <c r="D40" s="316" t="str">
        <f t="shared" ref="D40:D44" si="16">IF(H40=1,"Click here to answer question 3 for Specified mineral","")</f>
        <v>Click here to answer question 3 for Specified mineral</v>
      </c>
      <c r="E40" s="16" t="s">
        <v>15</v>
      </c>
      <c r="F40" s="83">
        <f t="shared" ref="F40:F44" si="17">IF(OR(A18="",B18="No",B18="Unknown",B18="Not declaring",B29="No",B29="Unknown"),0,1)</f>
        <v>1</v>
      </c>
      <c r="G40" s="61">
        <f t="shared" ref="G40:G44" si="18">IF(B40=0,1,0)</f>
        <v>1</v>
      </c>
      <c r="H40" s="62">
        <f t="shared" ref="H40:H44" si="19">F40*G40</f>
        <v>1</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Graphite(*)</v>
      </c>
      <c r="B41" s="78">
        <f>Declaration!D56</f>
        <v>0</v>
      </c>
      <c r="C41" s="135" t="str">
        <f t="shared" ca="1" si="3"/>
        <v>Declare if specified mineral used within the scope of products declared within this survey response originated from a conflict-affected and high-risk area on the Declaration tab cell D56</v>
      </c>
      <c r="D41" s="316" t="str">
        <f t="shared" si="16"/>
        <v>Click here to answer question 3 for Specified mineral</v>
      </c>
      <c r="E41" s="16"/>
      <c r="F41" s="83">
        <f t="shared" si="17"/>
        <v>1</v>
      </c>
      <c r="G41" s="61">
        <f t="shared" si="18"/>
        <v>1</v>
      </c>
      <c r="H41" s="62">
        <f t="shared" si="19"/>
        <v>1</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Lithium(*)</v>
      </c>
      <c r="B42" s="78">
        <f>Declaration!D57</f>
        <v>0</v>
      </c>
      <c r="C42" s="135" t="str">
        <f t="shared" ca="1" si="3"/>
        <v>Declare if specified mineral used within the scope of products declared within this survey response originated from a conflict-affected and high-risk area on the Declaration tab cell D57</v>
      </c>
      <c r="D42" s="316" t="str">
        <f t="shared" si="16"/>
        <v>Click here to answer question 3 for Specified mineral</v>
      </c>
      <c r="E42" s="16"/>
      <c r="F42" s="83">
        <f t="shared" si="17"/>
        <v>1</v>
      </c>
      <c r="G42" s="61">
        <f t="shared" si="18"/>
        <v>1</v>
      </c>
      <c r="H42" s="62">
        <f t="shared" si="19"/>
        <v>1</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Mica(*)</v>
      </c>
      <c r="B43" s="78">
        <f>Declaration!D58</f>
        <v>0</v>
      </c>
      <c r="C43" s="135" t="str">
        <f t="shared" ca="1" si="3"/>
        <v>Declare if specified mineral used within the scope of products declared within this survey response originated from a conflict-affected and high-risk area on the Declaration tab cell D58</v>
      </c>
      <c r="D43" s="316" t="str">
        <f t="shared" si="16"/>
        <v>Click here to answer question 3 for Specified mineral</v>
      </c>
      <c r="E43" s="16"/>
      <c r="F43" s="83">
        <f t="shared" si="17"/>
        <v>1</v>
      </c>
      <c r="G43" s="61">
        <f t="shared" si="18"/>
        <v>1</v>
      </c>
      <c r="H43" s="62">
        <f t="shared" si="19"/>
        <v>1</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Nickel(*)</v>
      </c>
      <c r="B44" s="78">
        <f>Declaration!D59</f>
        <v>0</v>
      </c>
      <c r="C44" s="135" t="str">
        <f t="shared" ca="1" si="3"/>
        <v>Declare if specified mineral used within the scope of products declared within this survey response originated from a conflict-affected and high-risk area on the Declaration tab cell D59</v>
      </c>
      <c r="D44" s="316" t="str">
        <f t="shared" si="16"/>
        <v>Click here to answer question 3 for Specified mineral</v>
      </c>
      <c r="E44" s="16"/>
      <c r="F44" s="83">
        <f t="shared" si="17"/>
        <v>1</v>
      </c>
      <c r="G44" s="61">
        <f t="shared" si="18"/>
        <v>1</v>
      </c>
      <c r="H44" s="62">
        <f t="shared" si="19"/>
        <v>1</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Declare if specified mineral used within the scope of products declared within this survey response originated entirely from a recycled or scrap source on the Declaration tab cell D66</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Declare if specified mineral used within the scope of products declared within this survey response originated entirely from a recycled or scrap source on the Declaration tab cell D67</v>
      </c>
      <c r="D51" s="316" t="str">
        <f t="shared" ref="D51:D55" si="21">IF(H51=1,"Click here to answer question 4 for specified mineral","")</f>
        <v>Click here to answer question 4 for specified mineral</v>
      </c>
      <c r="E51" s="16"/>
      <c r="F51" s="83">
        <f t="shared" ref="F51:F55" si="22">F40</f>
        <v>1</v>
      </c>
      <c r="G51" s="61">
        <f t="shared" ref="G51:G55" si="23">IF(B51=0,1,0)</f>
        <v>1</v>
      </c>
      <c r="H51" s="62">
        <f t="shared" ref="H51:H55" si="24">F51*G51</f>
        <v>1</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Declare if specified mineral used within the scope of products declared within this survey response originated entirely from a recycled or scrap source on the Declaration tab cell D68</v>
      </c>
      <c r="D52" s="316" t="str">
        <f t="shared" si="21"/>
        <v>Click here to answer question 4 for specified mineral</v>
      </c>
      <c r="E52" s="16"/>
      <c r="F52" s="83">
        <f t="shared" si="22"/>
        <v>1</v>
      </c>
      <c r="G52" s="61">
        <f t="shared" si="23"/>
        <v>1</v>
      </c>
      <c r="H52" s="62">
        <f t="shared" si="24"/>
        <v>1</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Declare if specified mineral used within the scope of products declared within this survey response originated entirely from a recycled or scrap source on the Declaration tab cell D69</v>
      </c>
      <c r="D53" s="316" t="str">
        <f t="shared" si="21"/>
        <v>Click here to answer question 4 for specified mineral</v>
      </c>
      <c r="E53" s="16"/>
      <c r="F53" s="83">
        <f t="shared" si="22"/>
        <v>1</v>
      </c>
      <c r="G53" s="61">
        <f t="shared" si="23"/>
        <v>1</v>
      </c>
      <c r="H53" s="62">
        <f t="shared" si="24"/>
        <v>1</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Declare if specified mineral used within the scope of products declared within this survey response originated entirely from a recycled or scrap source on the Declaration tab cell D70</v>
      </c>
      <c r="D54" s="316" t="str">
        <f t="shared" si="21"/>
        <v>Click here to answer question 4 for specified mineral</v>
      </c>
      <c r="E54" s="16"/>
      <c r="F54" s="83">
        <f t="shared" si="22"/>
        <v>1</v>
      </c>
      <c r="G54" s="61">
        <f t="shared" si="23"/>
        <v>1</v>
      </c>
      <c r="H54" s="62">
        <f t="shared" si="24"/>
        <v>1</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Declare if specified mineral used within the scope of products declared within this survey response originated entirely from a recycled or scrap source on the Declaration tab cell D71</v>
      </c>
      <c r="D55" s="316" t="str">
        <f t="shared" si="21"/>
        <v>Click here to answer question 4 for specified mineral</v>
      </c>
      <c r="E55" s="16"/>
      <c r="F55" s="83">
        <f t="shared" si="22"/>
        <v>1</v>
      </c>
      <c r="G55" s="61">
        <f t="shared" si="23"/>
        <v>1</v>
      </c>
      <c r="H55" s="62">
        <f t="shared" si="24"/>
        <v>1</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Provide % of completeness of supplier's smelter information on Declaration tab cell D78</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Provide % of completeness of supplier's smelter information on Declaration tab cell D79</v>
      </c>
      <c r="D62" s="317" t="str">
        <f t="shared" ref="D62:D66" si="25">IF(H62=1,"Click here to answer question 5 for specified mineral","")</f>
        <v>Click here to answer question 5 for specified mineral</v>
      </c>
      <c r="E62" s="16" t="s">
        <v>18</v>
      </c>
      <c r="F62" s="83">
        <f t="shared" ref="F62:F66" si="26">F51</f>
        <v>1</v>
      </c>
      <c r="G62" s="61">
        <f t="shared" ref="G62:G66" si="27">IF(B62=0,1,0)</f>
        <v>1</v>
      </c>
      <c r="H62" s="62">
        <f t="shared" ref="H62:H66" si="28">F62*G62</f>
        <v>1</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Graphite(*)</v>
      </c>
      <c r="B63" s="78">
        <f>Declaration!D80</f>
        <v>0</v>
      </c>
      <c r="C63" s="135" t="str">
        <f t="shared" ca="1" si="3"/>
        <v>Provide % of completeness of supplier's smelter information on Declaration tab cell D80</v>
      </c>
      <c r="D63" s="317" t="str">
        <f t="shared" si="25"/>
        <v>Click here to answer question 5 for specified mineral</v>
      </c>
      <c r="E63" s="16"/>
      <c r="F63" s="83">
        <f t="shared" si="26"/>
        <v>1</v>
      </c>
      <c r="G63" s="61">
        <f t="shared" si="27"/>
        <v>1</v>
      </c>
      <c r="H63" s="62">
        <f t="shared" si="28"/>
        <v>1</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Lithium(*)</v>
      </c>
      <c r="B64" s="78">
        <f>Declaration!D81</f>
        <v>0</v>
      </c>
      <c r="C64" s="135" t="str">
        <f t="shared" ca="1" si="3"/>
        <v>Provide % of completeness of supplier's smelter information on Declaration tab cell D81</v>
      </c>
      <c r="D64" s="317" t="str">
        <f t="shared" si="25"/>
        <v>Click here to answer question 5 for specified mineral</v>
      </c>
      <c r="E64" s="16"/>
      <c r="F64" s="83">
        <f t="shared" si="26"/>
        <v>1</v>
      </c>
      <c r="G64" s="61">
        <f t="shared" si="27"/>
        <v>1</v>
      </c>
      <c r="H64" s="62">
        <f t="shared" si="28"/>
        <v>1</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Mica(*)</v>
      </c>
      <c r="B65" s="78">
        <f>Declaration!D82</f>
        <v>0</v>
      </c>
      <c r="C65" s="135" t="str">
        <f t="shared" ca="1" si="3"/>
        <v>Provide % of completeness of supplier's smelter information on Declaration tab cell D82</v>
      </c>
      <c r="D65" s="317" t="str">
        <f t="shared" si="25"/>
        <v>Click here to answer question 5 for specified mineral</v>
      </c>
      <c r="E65" s="16"/>
      <c r="F65" s="83">
        <f t="shared" si="26"/>
        <v>1</v>
      </c>
      <c r="G65" s="61">
        <f t="shared" si="27"/>
        <v>1</v>
      </c>
      <c r="H65" s="62">
        <f t="shared" si="28"/>
        <v>1</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f>Declaration!D83</f>
        <v>0</v>
      </c>
      <c r="C66" s="135" t="str">
        <f t="shared" ca="1" si="3"/>
        <v>Provide % of completeness of supplier's smelter information on Declaration tab cell D83</v>
      </c>
      <c r="D66" s="317" t="str">
        <f t="shared" si="25"/>
        <v>Click here to answer question 5 for specified mineral</v>
      </c>
      <c r="E66" s="16"/>
      <c r="F66" s="83">
        <f t="shared" si="26"/>
        <v>1</v>
      </c>
      <c r="G66" s="61">
        <f t="shared" si="27"/>
        <v>1</v>
      </c>
      <c r="H66" s="62">
        <f t="shared" si="28"/>
        <v>1</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Declare if all smelter names have been provided in this survey response under the scope of products declared on the Declaration tab cell D90</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Declare if all smelter names have been provided in this survey response under the scope of products declared on the Declaration tab cell D91</v>
      </c>
      <c r="D73" s="317" t="str">
        <f t="shared" ref="D73:D77" si="32">IF(H73=1,"Click here to answer question 6 for specified mineral","")</f>
        <v>Click here to answer question 6 for specified mineral</v>
      </c>
      <c r="E73" s="16" t="s">
        <v>13</v>
      </c>
      <c r="F73" s="83">
        <f t="shared" ref="F73:F77" si="33">F62</f>
        <v>1</v>
      </c>
      <c r="G73" s="61">
        <f t="shared" ref="G73:G77" si="34">IF(B73=0,1,0)</f>
        <v>1</v>
      </c>
      <c r="H73" s="62">
        <f t="shared" ref="H73:H77" si="35">F73*G73</f>
        <v>1</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Graphite(*)</v>
      </c>
      <c r="B74" s="78">
        <f>Declaration!D92</f>
        <v>0</v>
      </c>
      <c r="C74" s="135" t="str">
        <f t="shared" ca="1" si="31"/>
        <v>Declare if all smelter names have been provided in this survey response under the scope of products declared on the Declaration tab cell D92</v>
      </c>
      <c r="D74" s="317" t="str">
        <f t="shared" si="32"/>
        <v>Click here to answer question 6 for specified mineral</v>
      </c>
      <c r="E74" s="16"/>
      <c r="F74" s="83">
        <f t="shared" si="33"/>
        <v>1</v>
      </c>
      <c r="G74" s="61">
        <f t="shared" si="34"/>
        <v>1</v>
      </c>
      <c r="H74" s="62">
        <f t="shared" si="35"/>
        <v>1</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Lithium(*)</v>
      </c>
      <c r="B75" s="78">
        <f>Declaration!D93</f>
        <v>0</v>
      </c>
      <c r="C75" s="135" t="str">
        <f t="shared" ca="1" si="31"/>
        <v>Declare if all smelter names have been provided in this survey response under the scope of products declared on the Declaration tab cell D93</v>
      </c>
      <c r="D75" s="317" t="str">
        <f t="shared" si="32"/>
        <v>Click here to answer question 6 for specified mineral</v>
      </c>
      <c r="E75" s="16"/>
      <c r="F75" s="83">
        <f t="shared" si="33"/>
        <v>1</v>
      </c>
      <c r="G75" s="61">
        <f t="shared" si="34"/>
        <v>1</v>
      </c>
      <c r="H75" s="62">
        <f t="shared" si="35"/>
        <v>1</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Mica(*)</v>
      </c>
      <c r="B76" s="78">
        <f>Declaration!D94</f>
        <v>0</v>
      </c>
      <c r="C76" s="135" t="str">
        <f t="shared" ca="1" si="31"/>
        <v>Declare if all smelter names have been provided in this survey response under the scope of products declared on the Declaration tab cell D94</v>
      </c>
      <c r="D76" s="317" t="str">
        <f t="shared" si="32"/>
        <v>Click here to answer question 6 for specified mineral</v>
      </c>
      <c r="E76" s="16"/>
      <c r="F76" s="83">
        <f t="shared" si="33"/>
        <v>1</v>
      </c>
      <c r="G76" s="61">
        <f t="shared" si="34"/>
        <v>1</v>
      </c>
      <c r="H76" s="62">
        <f t="shared" si="35"/>
        <v>1</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f>Declaration!D95</f>
        <v>0</v>
      </c>
      <c r="C77" s="135" t="str">
        <f t="shared" ca="1" si="31"/>
        <v>Declare if all smelter names have been provided in this survey response under the scope of products declared on the Declaration tab cell D95</v>
      </c>
      <c r="D77" s="317" t="str">
        <f t="shared" si="32"/>
        <v>Click here to answer question 6 for specified mineral</v>
      </c>
      <c r="E77" s="16"/>
      <c r="F77" s="83">
        <f t="shared" si="33"/>
        <v>1</v>
      </c>
      <c r="G77" s="61">
        <f t="shared" si="34"/>
        <v>1</v>
      </c>
      <c r="H77" s="62">
        <f t="shared" si="35"/>
        <v>1</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Declare if all applicable specified mineral smelter information has been provided on Declaration tab cell D102</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Declare if all applicable specified mineral smelter information has been provided on Declaration tab cell D103</v>
      </c>
      <c r="D84" s="317" t="str">
        <f t="shared" ref="D84:D88" si="39">IF(H84=1,"Click here to answer question 7 for specified mineral","")</f>
        <v>Click here to answer question 7 for specified mineral</v>
      </c>
      <c r="E84" s="16" t="s">
        <v>15</v>
      </c>
      <c r="F84" s="83">
        <f t="shared" ref="F84:F88" si="40">F73</f>
        <v>1</v>
      </c>
      <c r="G84" s="61">
        <f t="shared" ref="G84:G88" si="41">IF(B84=0,1,0)</f>
        <v>1</v>
      </c>
      <c r="H84" s="62">
        <f t="shared" ref="H84:H88" si="42">F84*G84</f>
        <v>1</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Declare if all applicable specified mineral smelter information has been provided on Declaration tab cell D104</v>
      </c>
      <c r="D85" s="317" t="str">
        <f t="shared" si="39"/>
        <v>Click here to answer question 7 for specified mineral</v>
      </c>
      <c r="E85" s="16"/>
      <c r="F85" s="83">
        <f t="shared" si="40"/>
        <v>1</v>
      </c>
      <c r="G85" s="61">
        <f t="shared" si="41"/>
        <v>1</v>
      </c>
      <c r="H85" s="62">
        <f t="shared" si="42"/>
        <v>1</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Declare if all applicable specified mineral smelter information has been provided on Declaration tab cell D105</v>
      </c>
      <c r="D86" s="317" t="str">
        <f t="shared" si="39"/>
        <v>Click here to answer question 7 for specified mineral</v>
      </c>
      <c r="E86" s="16"/>
      <c r="F86" s="83">
        <f t="shared" si="40"/>
        <v>1</v>
      </c>
      <c r="G86" s="61">
        <f t="shared" si="41"/>
        <v>1</v>
      </c>
      <c r="H86" s="62">
        <f t="shared" si="42"/>
        <v>1</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Declare if all applicable specified mineral smelter information has been provided on Declaration tab cell D106</v>
      </c>
      <c r="D87" s="317" t="str">
        <f t="shared" si="39"/>
        <v>Click here to answer question 7 for specified mineral</v>
      </c>
      <c r="E87" s="16"/>
      <c r="F87" s="83">
        <f t="shared" si="40"/>
        <v>1</v>
      </c>
      <c r="G87" s="61">
        <f t="shared" si="41"/>
        <v>1</v>
      </c>
      <c r="H87" s="62">
        <f t="shared" si="42"/>
        <v>1</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Declare if all applicable specified mineral smelter information has been provided on Declaration tab cell D107</v>
      </c>
      <c r="D88" s="317" t="str">
        <f t="shared" si="39"/>
        <v>Click here to answer question 7 for specified mineral</v>
      </c>
      <c r="E88" s="16"/>
      <c r="F88" s="83">
        <f t="shared" si="40"/>
        <v>1</v>
      </c>
      <c r="G88" s="61">
        <f t="shared" si="41"/>
        <v>1</v>
      </c>
      <c r="H88" s="62">
        <f t="shared" si="42"/>
        <v>1</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Answer if your company has a responsible minerals sourcing policy on the Declaration tab cell D115</v>
      </c>
      <c r="D94" s="318" t="str">
        <f>IF(H94=1,"Click here to answer question (A)","")</f>
        <v>Click here to answer question (A)</v>
      </c>
      <c r="E94" s="16" t="s">
        <v>15</v>
      </c>
      <c r="F94" s="83">
        <f>IF(SUM(F$39:F$48)=0,0,1)</f>
        <v>1</v>
      </c>
      <c r="G94" s="61">
        <f t="shared" si="14"/>
        <v>1</v>
      </c>
      <c r="H94" s="62">
        <f t="shared" si="15"/>
        <v>1</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f>Declaration!D117</f>
        <v>0</v>
      </c>
      <c r="C95" s="135" t="str">
        <f ca="1">IF(H95=1,J95,I95)</f>
        <v>Answer if your company has made your responsible minerals sourcing policy publically available on your website on the Declaration tab cell D117</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19" t="str">
        <f>IF(H98=1,"Click here to answer question (C)","")</f>
        <v>Click here to answer question (C)</v>
      </c>
      <c r="E98" s="16"/>
      <c r="F98" s="83">
        <f>F39</f>
        <v>1</v>
      </c>
      <c r="G98" s="61">
        <f t="shared" si="14"/>
        <v>1</v>
      </c>
      <c r="H98" s="62">
        <f t="shared" si="15"/>
        <v>1</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19" t="str">
        <f>IF(H99=1,"Click here to answer question (C)","")</f>
        <v>Click here to answer question (C)</v>
      </c>
      <c r="E99" s="16"/>
      <c r="F99" s="83">
        <f t="shared" ref="F99:F103" si="45">F40</f>
        <v>1</v>
      </c>
      <c r="G99" s="61">
        <f t="shared" si="14"/>
        <v>1</v>
      </c>
      <c r="H99" s="62">
        <f t="shared" si="15"/>
        <v>1</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19" t="str">
        <f t="shared" ref="D100:D103" si="46">IF(H100=1,"Click here to answer question (C)","")</f>
        <v>Click here to answer question (C)</v>
      </c>
      <c r="E100" s="16"/>
      <c r="F100" s="83">
        <f t="shared" si="45"/>
        <v>1</v>
      </c>
      <c r="G100" s="61">
        <f t="shared" ref="G100:G103" si="47">IF(B100=0,1,0)</f>
        <v>1</v>
      </c>
      <c r="H100" s="62">
        <f t="shared" ref="H100:H103" si="48">F100*G100</f>
        <v>1</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19" t="str">
        <f t="shared" si="46"/>
        <v>Click here to answer question (C)</v>
      </c>
      <c r="E101" s="16"/>
      <c r="F101" s="83">
        <f t="shared" si="45"/>
        <v>1</v>
      </c>
      <c r="G101" s="61">
        <f t="shared" si="47"/>
        <v>1</v>
      </c>
      <c r="H101" s="62">
        <f t="shared" si="48"/>
        <v>1</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19" t="str">
        <f t="shared" si="46"/>
        <v>Click here to answer question (C)</v>
      </c>
      <c r="E102" s="16"/>
      <c r="F102" s="83">
        <f t="shared" si="45"/>
        <v>1</v>
      </c>
      <c r="G102" s="61">
        <f t="shared" si="47"/>
        <v>1</v>
      </c>
      <c r="H102" s="62">
        <f t="shared" si="48"/>
        <v>1</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19" t="str">
        <f t="shared" si="46"/>
        <v>Click here to answer question (C)</v>
      </c>
      <c r="E103" s="16"/>
      <c r="F103" s="83">
        <f t="shared" si="45"/>
        <v>1</v>
      </c>
      <c r="G103" s="61">
        <f t="shared" si="47"/>
        <v>1</v>
      </c>
      <c r="H103" s="62">
        <f t="shared" si="48"/>
        <v>1</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Answer if you have implemented due diligence measures for responsible sourcing on Declaration tab cell D131</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Answer if you conduct specified mineral(s) supply chain surveys on the declaration tab cell D133</v>
      </c>
      <c r="D109" s="319" t="str">
        <f>IF(H109=1,"Click here to answer question (E)","")</f>
        <v>Click here to answer question (E)</v>
      </c>
      <c r="E109" s="16" t="s">
        <v>15</v>
      </c>
      <c r="F109" s="83">
        <f t="shared" si="43"/>
        <v>1</v>
      </c>
      <c r="G109" s="61">
        <f>IF(B109=0,1,0)</f>
        <v>1</v>
      </c>
      <c r="H109" s="62">
        <f t="shared" si="15"/>
        <v>1</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f>Declaration!D135</f>
        <v>0</v>
      </c>
      <c r="C110" s="135" t="str">
        <f t="shared" ca="1" si="44"/>
        <v>Answer if you verify responses from your suppliers against your company's expectations on Declaration tab cell D135</v>
      </c>
      <c r="D110" s="319" t="str">
        <f>IF(H110=1,"Click here to answer question (F)","")</f>
        <v>Click here to answer question (F)</v>
      </c>
      <c r="E110" s="16" t="s">
        <v>15</v>
      </c>
      <c r="F110" s="83">
        <f t="shared" si="43"/>
        <v>1</v>
      </c>
      <c r="G110" s="61">
        <f>IF(B110=0,1,0)</f>
        <v>1</v>
      </c>
      <c r="H110" s="62">
        <f t="shared" si="15"/>
        <v>1</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f>Declaration!D137</f>
        <v>0</v>
      </c>
      <c r="C111" s="135" t="str">
        <f t="shared" ca="1" si="44"/>
        <v>Answer if your verification process includes corrective action management on Declaration tab cell D137</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Provide list of specified mineral smelters contributing material to supply chain on Smelter List tab</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1</v>
      </c>
    </row>
    <row r="115" spans="1:12" ht="41.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1</v>
      </c>
    </row>
    <row r="116" spans="1:12" ht="41.5" customHeight="1">
      <c r="A116" s="134" t="str">
        <f>Declaration!AA14</f>
        <v>Graphite</v>
      </c>
      <c r="B116" s="78"/>
      <c r="C116" s="135" t="str">
        <f t="shared" ca="1" si="49"/>
        <v>Provide list of specified mineral smelters contributing material to supply chain on Smelter List tab</v>
      </c>
      <c r="D116" s="376" t="str">
        <f t="shared" ref="D116:D119" si="51">IF(H116=0,"","Click here to provide smelter information")</f>
        <v>Click here to provide smelter information</v>
      </c>
      <c r="E116" s="16"/>
      <c r="F116" s="83">
        <f t="shared" ref="F116:F119" si="52">F41</f>
        <v>1</v>
      </c>
      <c r="G116" s="61">
        <f>IF(AND(COUNTIF(SmelterIdetifiedForMetal,A116)&gt;0,COUNTIF('Smelter List'!AB$5:AB$2504,A116)&gt;0),0,1)</f>
        <v>1</v>
      </c>
      <c r="H116" s="62">
        <f t="shared" ref="H116:H119" si="53">F116*G116</f>
        <v>1</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1</v>
      </c>
    </row>
    <row r="117" spans="1:12" ht="41.5" customHeight="1">
      <c r="A117" s="134" t="str">
        <f>Declaration!AA15</f>
        <v>Lithium</v>
      </c>
      <c r="B117" s="78"/>
      <c r="C117" s="135" t="str">
        <f t="shared" ca="1" si="49"/>
        <v>Provide list of specified mineral smelters contributing material to supply chain on Smelter List tab</v>
      </c>
      <c r="D117" s="376" t="str">
        <f t="shared" si="51"/>
        <v>Click here to provide smelter information</v>
      </c>
      <c r="E117" s="16"/>
      <c r="F117" s="83">
        <f t="shared" si="52"/>
        <v>1</v>
      </c>
      <c r="G117" s="61">
        <f>IF(AND(COUNTIF(SmelterIdetifiedForMetal,A117)&gt;0,COUNTIF('Smelter List'!AB$5:AB$2504,A117)&gt;0),0,1)</f>
        <v>1</v>
      </c>
      <c r="H117" s="62">
        <f t="shared" si="53"/>
        <v>1</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1</v>
      </c>
    </row>
    <row r="118" spans="1:12" ht="41.5" customHeight="1">
      <c r="A118" s="134" t="str">
        <f>Declaration!AA16</f>
        <v>Mica</v>
      </c>
      <c r="B118" s="78"/>
      <c r="C118" s="135" t="str">
        <f t="shared" ca="1" si="49"/>
        <v>Provide list of specified mineral smelters contributing material to supply chain on Smelter List tab</v>
      </c>
      <c r="D118" s="376" t="str">
        <f t="shared" si="51"/>
        <v>Click here to provide smelter information</v>
      </c>
      <c r="E118" s="16"/>
      <c r="F118" s="83">
        <f t="shared" si="52"/>
        <v>1</v>
      </c>
      <c r="G118" s="61">
        <f>IF(AND(COUNTIF(SmelterIdetifiedForMetal,A118)&gt;0,COUNTIF('Smelter List'!AB$5:AB$2504,A118)&gt;0),0,1)</f>
        <v>1</v>
      </c>
      <c r="H118" s="62">
        <f t="shared" si="53"/>
        <v>1</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1</v>
      </c>
    </row>
    <row r="119" spans="1:12" ht="41.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1</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68</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2025-10-22T08:29:00Z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